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/>
  <c r="C11" l="1"/>
  <c r="D11"/>
  <c r="D25" s="1"/>
  <c r="C20"/>
  <c r="D20"/>
  <c r="C25" l="1"/>
  <c r="L15" i="16"/>
  <c r="M15"/>
  <c r="O15"/>
  <c r="Q15"/>
  <c r="S15"/>
  <c r="M40"/>
  <c r="M37"/>
  <c r="M34"/>
  <c r="M12"/>
  <c r="M8"/>
  <c r="D40"/>
  <c r="F40"/>
  <c r="H40"/>
  <c r="I40"/>
  <c r="J40"/>
  <c r="J50" s="1"/>
  <c r="K40"/>
  <c r="O40"/>
  <c r="Q40"/>
  <c r="S40"/>
  <c r="K15"/>
  <c r="J15"/>
  <c r="I15"/>
  <c r="I50" s="1"/>
  <c r="H15"/>
  <c r="F15"/>
  <c r="D15"/>
  <c r="M50" l="1"/>
  <c r="K50"/>
  <c r="C2" i="17" l="1"/>
  <c r="S23" i="18" l="1"/>
  <c r="T23"/>
  <c r="U23"/>
  <c r="V23"/>
  <c r="H20" i="17"/>
  <c r="I20"/>
  <c r="J20"/>
  <c r="G20"/>
  <c r="C19" i="7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V26" s="1"/>
  <c r="U16"/>
  <c r="U26" s="1"/>
  <c r="T16"/>
  <c r="T26" s="1"/>
  <c r="S16"/>
  <c r="S26" s="1"/>
  <c r="E2" l="1"/>
  <c r="C16" l="1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M16"/>
  <c r="L16"/>
  <c r="K16"/>
  <c r="J16"/>
  <c r="I16"/>
  <c r="H16"/>
  <c r="G16"/>
  <c r="F16"/>
  <c r="E16"/>
  <c r="D16"/>
  <c r="N26" l="1"/>
  <c r="Q26"/>
  <c r="R26"/>
  <c r="O26"/>
  <c r="J26"/>
  <c r="M26"/>
  <c r="C26"/>
  <c r="D26"/>
  <c r="H26"/>
  <c r="E26"/>
  <c r="P26"/>
  <c r="L26"/>
  <c r="K26"/>
  <c r="G26"/>
  <c r="I26"/>
  <c r="F26"/>
  <c r="G11" i="17"/>
  <c r="H11"/>
  <c r="I11"/>
  <c r="I25" s="1"/>
  <c r="J11"/>
  <c r="J25" s="1"/>
  <c r="G25"/>
  <c r="H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S45" s="1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H44" s="1"/>
  <c r="F44"/>
  <c r="F42" s="1"/>
  <c r="G43"/>
  <c r="H43" s="1"/>
  <c r="S40"/>
  <c r="S38" s="1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H37" s="1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T19" s="1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8" s="1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Q46"/>
  <c r="F45"/>
  <c r="R42"/>
  <c r="L42"/>
  <c r="E40"/>
  <c r="P38"/>
  <c r="F38"/>
  <c r="C38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8"/>
  <c r="R17"/>
  <c r="O17"/>
  <c r="F17"/>
  <c r="Q14"/>
  <c r="R13"/>
  <c r="F13"/>
  <c r="T11"/>
  <c r="D42" l="1"/>
  <c r="N28"/>
  <c r="T51"/>
  <c r="E28"/>
  <c r="J51"/>
  <c r="N51"/>
  <c r="V51"/>
  <c r="H15"/>
  <c r="Q25"/>
  <c r="P23"/>
  <c r="L32"/>
  <c r="N34"/>
  <c r="N32" s="1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N18"/>
  <c r="M20"/>
  <c r="N21"/>
  <c r="N20" s="1"/>
  <c r="N27"/>
  <c r="N26" s="1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G23"/>
  <c r="E27"/>
  <c r="C29"/>
  <c r="G29"/>
  <c r="G42"/>
  <c r="P42"/>
  <c r="D45"/>
  <c r="D41" s="1"/>
  <c r="G45"/>
  <c r="M57"/>
  <c r="S56"/>
  <c r="T56" s="1"/>
  <c r="T25"/>
  <c r="T23" s="1"/>
  <c r="Q28"/>
  <c r="Q26" s="1"/>
  <c r="T31"/>
  <c r="T29" s="1"/>
  <c r="Q34"/>
  <c r="Q32" s="1"/>
  <c r="N37"/>
  <c r="T37"/>
  <c r="N40"/>
  <c r="Q40"/>
  <c r="T42"/>
  <c r="Q47"/>
  <c r="Q45" s="1"/>
  <c r="N50"/>
  <c r="E20"/>
  <c r="H45"/>
  <c r="N45"/>
  <c r="G56"/>
  <c r="H56" s="1"/>
  <c r="O57"/>
  <c r="G57"/>
  <c r="H32"/>
  <c r="M56"/>
  <c r="N56" s="1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G26"/>
  <c r="O26"/>
  <c r="O16" s="1"/>
  <c r="S26"/>
  <c r="G32"/>
  <c r="C35"/>
  <c r="G35"/>
  <c r="H35" s="1"/>
  <c r="M35"/>
  <c r="N35" s="1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H23" s="1"/>
  <c r="N25"/>
  <c r="N23" s="1"/>
  <c r="H28"/>
  <c r="T28"/>
  <c r="T26" s="1"/>
  <c r="N31"/>
  <c r="N29" s="1"/>
  <c r="T34"/>
  <c r="T32" s="1"/>
  <c r="P55"/>
  <c r="Q55" s="1"/>
  <c r="H40"/>
  <c r="T40"/>
  <c r="F57"/>
  <c r="T50"/>
  <c r="R48"/>
  <c r="H48"/>
  <c r="T45"/>
  <c r="O45"/>
  <c r="O41" s="1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L16" s="1"/>
  <c r="H26"/>
  <c r="R23"/>
  <c r="P20"/>
  <c r="Q22"/>
  <c r="Q20" s="1"/>
  <c r="H22"/>
  <c r="H20" s="1"/>
  <c r="Q19"/>
  <c r="Q17" s="1"/>
  <c r="G17"/>
  <c r="G16" s="1"/>
  <c r="O13"/>
  <c r="Q15"/>
  <c r="L9"/>
  <c r="N10"/>
  <c r="G9"/>
  <c r="E49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Y51" s="1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W51"/>
  <c r="AV51"/>
  <c r="AT51"/>
  <c r="AS51"/>
  <c r="BL50"/>
  <c r="BK50"/>
  <c r="BJ50"/>
  <c r="BG50"/>
  <c r="BG48" s="1"/>
  <c r="BD50"/>
  <c r="AZ50"/>
  <c r="AY50"/>
  <c r="AY48" s="1"/>
  <c r="AX50"/>
  <c r="AU50"/>
  <c r="BL49"/>
  <c r="BJ49"/>
  <c r="BG49"/>
  <c r="BD49"/>
  <c r="AZ49"/>
  <c r="AX49"/>
  <c r="AU49"/>
  <c r="BK48"/>
  <c r="BI48"/>
  <c r="BH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Y35" s="1"/>
  <c r="AX37"/>
  <c r="AU37"/>
  <c r="BL36"/>
  <c r="BJ36"/>
  <c r="BG36"/>
  <c r="BD36"/>
  <c r="AZ36"/>
  <c r="AX36"/>
  <c r="AU36"/>
  <c r="BK35"/>
  <c r="BI35"/>
  <c r="BH35"/>
  <c r="BF35"/>
  <c r="BE35"/>
  <c r="BC35"/>
  <c r="BB35"/>
  <c r="AW35"/>
  <c r="AV35"/>
  <c r="AT35"/>
  <c r="AS35"/>
  <c r="BL34"/>
  <c r="BK34"/>
  <c r="BJ34"/>
  <c r="BG34"/>
  <c r="BG32" s="1"/>
  <c r="BD34"/>
  <c r="AZ34"/>
  <c r="AY34"/>
  <c r="AY32" s="1"/>
  <c r="AX34"/>
  <c r="AU34"/>
  <c r="BL33"/>
  <c r="BM33" s="1"/>
  <c r="P32" i="16" s="1"/>
  <c r="BJ33" i="7"/>
  <c r="BJ32" s="1"/>
  <c r="BG33"/>
  <c r="BD33"/>
  <c r="BD32" s="1"/>
  <c r="AZ33"/>
  <c r="AX33"/>
  <c r="AU33"/>
  <c r="AU32" s="1"/>
  <c r="BI32"/>
  <c r="BH32"/>
  <c r="BF32"/>
  <c r="BE32"/>
  <c r="BC32"/>
  <c r="BB32"/>
  <c r="AW32"/>
  <c r="AV32"/>
  <c r="AT32"/>
  <c r="AS32"/>
  <c r="BL31"/>
  <c r="BK31"/>
  <c r="BJ31"/>
  <c r="BG31"/>
  <c r="BD31"/>
  <c r="AZ31"/>
  <c r="AY31"/>
  <c r="AX31"/>
  <c r="AU31"/>
  <c r="BL30"/>
  <c r="BJ30"/>
  <c r="BJ29" s="1"/>
  <c r="BG30"/>
  <c r="BG29" s="1"/>
  <c r="BD30"/>
  <c r="BD29" s="1"/>
  <c r="AZ30"/>
  <c r="AX30"/>
  <c r="AU30"/>
  <c r="BI29"/>
  <c r="BH29"/>
  <c r="BF29"/>
  <c r="BE29"/>
  <c r="BC29"/>
  <c r="BB29"/>
  <c r="AY29"/>
  <c r="AW29"/>
  <c r="AV29"/>
  <c r="AT29"/>
  <c r="AS29"/>
  <c r="BL28"/>
  <c r="BK28"/>
  <c r="BJ28"/>
  <c r="BG28"/>
  <c r="BD28"/>
  <c r="AZ28"/>
  <c r="AY28"/>
  <c r="AY26" s="1"/>
  <c r="AX28"/>
  <c r="AU28"/>
  <c r="BL27"/>
  <c r="BJ27"/>
  <c r="BG27"/>
  <c r="BD27"/>
  <c r="AZ27"/>
  <c r="AX27"/>
  <c r="AU27"/>
  <c r="BK26"/>
  <c r="BI26"/>
  <c r="BH26"/>
  <c r="BF26"/>
  <c r="BE26"/>
  <c r="BC26"/>
  <c r="BB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BD23" s="1"/>
  <c r="AZ24"/>
  <c r="AX24"/>
  <c r="AU24"/>
  <c r="AU23" s="1"/>
  <c r="BI23"/>
  <c r="BH23"/>
  <c r="BF23"/>
  <c r="BE23"/>
  <c r="BC23"/>
  <c r="BB23"/>
  <c r="AW23"/>
  <c r="AV23"/>
  <c r="AT23"/>
  <c r="AS23"/>
  <c r="BL22"/>
  <c r="BK22"/>
  <c r="BK20" s="1"/>
  <c r="BJ22"/>
  <c r="BG22"/>
  <c r="BD22"/>
  <c r="AZ22"/>
  <c r="AY22"/>
  <c r="AX22"/>
  <c r="AU22"/>
  <c r="BL21"/>
  <c r="BJ21"/>
  <c r="BG21"/>
  <c r="BG20" s="1"/>
  <c r="BD21"/>
  <c r="BD20" s="1"/>
  <c r="AZ21"/>
  <c r="AX21"/>
  <c r="AU21"/>
  <c r="BI20"/>
  <c r="BH20"/>
  <c r="BF20"/>
  <c r="BE20"/>
  <c r="BC20"/>
  <c r="BB20"/>
  <c r="AY20"/>
  <c r="AW20"/>
  <c r="AV20"/>
  <c r="AT20"/>
  <c r="AS20"/>
  <c r="BL19"/>
  <c r="BK19"/>
  <c r="BJ19"/>
  <c r="BG19"/>
  <c r="BD19"/>
  <c r="AZ19"/>
  <c r="AY19"/>
  <c r="AX19"/>
  <c r="AX17" s="1"/>
  <c r="AU19"/>
  <c r="BL18"/>
  <c r="BJ18"/>
  <c r="BG18"/>
  <c r="BD18"/>
  <c r="AZ18"/>
  <c r="AX18"/>
  <c r="AU18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Y13" s="1"/>
  <c r="AX15"/>
  <c r="AU15"/>
  <c r="BL14"/>
  <c r="BJ14"/>
  <c r="BG14"/>
  <c r="BD14"/>
  <c r="AZ14"/>
  <c r="AX14"/>
  <c r="AU14"/>
  <c r="BI13"/>
  <c r="BH13"/>
  <c r="BF13"/>
  <c r="BE13"/>
  <c r="BC13"/>
  <c r="BB13"/>
  <c r="AW13"/>
  <c r="AV13"/>
  <c r="AT13"/>
  <c r="AS13"/>
  <c r="BL12"/>
  <c r="BK12"/>
  <c r="BJ12"/>
  <c r="BG12"/>
  <c r="BD12"/>
  <c r="AZ12"/>
  <c r="AY12"/>
  <c r="AX12"/>
  <c r="AU12"/>
  <c r="BL11"/>
  <c r="BJ11"/>
  <c r="BJ9" s="1"/>
  <c r="BG11"/>
  <c r="BD11"/>
  <c r="AZ11"/>
  <c r="AX11"/>
  <c r="AU11"/>
  <c r="BL10"/>
  <c r="BJ10"/>
  <c r="BG10"/>
  <c r="BD10"/>
  <c r="AZ10"/>
  <c r="AX10"/>
  <c r="AU10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A55"/>
  <c r="CB55" s="1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BY49"/>
  <c r="BY48" s="1"/>
  <c r="BU49"/>
  <c r="BV49" s="1"/>
  <c r="G48" i="16" s="1"/>
  <c r="BS49" i="7"/>
  <c r="BP49"/>
  <c r="CD48"/>
  <c r="CC48"/>
  <c r="CA48"/>
  <c r="BZ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R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R43" i="16" s="1"/>
  <c r="CE44" i="7"/>
  <c r="CB44"/>
  <c r="BY44"/>
  <c r="BU44"/>
  <c r="BU42" s="1"/>
  <c r="BT44"/>
  <c r="BS44"/>
  <c r="BP44"/>
  <c r="BP42" s="1"/>
  <c r="CG43"/>
  <c r="CE43"/>
  <c r="CE42" s="1"/>
  <c r="CB43"/>
  <c r="CB42" s="1"/>
  <c r="BY43"/>
  <c r="BY42" s="1"/>
  <c r="BV43"/>
  <c r="G42" i="16" s="1"/>
  <c r="BU43" i="7"/>
  <c r="BS43"/>
  <c r="BP43"/>
  <c r="CD42"/>
  <c r="CC42"/>
  <c r="CA42"/>
  <c r="BZ42"/>
  <c r="BX42"/>
  <c r="BW42"/>
  <c r="BT42"/>
  <c r="BR42"/>
  <c r="BQ42"/>
  <c r="BO42"/>
  <c r="BN42"/>
  <c r="CG40"/>
  <c r="CF40"/>
  <c r="CE40"/>
  <c r="CB40"/>
  <c r="BY40"/>
  <c r="BU40"/>
  <c r="BU38" s="1"/>
  <c r="BT40"/>
  <c r="BT38" s="1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BS34" i="7"/>
  <c r="BP34"/>
  <c r="CG33"/>
  <c r="CE33"/>
  <c r="CE32" s="1"/>
  <c r="CB33"/>
  <c r="CB32" s="1"/>
  <c r="BY33"/>
  <c r="BY32" s="1"/>
  <c r="BU33"/>
  <c r="BV33" s="1"/>
  <c r="G32" i="16" s="1"/>
  <c r="BS33" i="7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R23" i="16" s="1"/>
  <c r="CE24" i="7"/>
  <c r="CB24"/>
  <c r="BY24"/>
  <c r="BU24"/>
  <c r="BV24" s="1"/>
  <c r="G23" i="16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R21" i="16" s="1"/>
  <c r="CE22" i="7"/>
  <c r="CE20" s="1"/>
  <c r="CB22"/>
  <c r="BY22"/>
  <c r="BU22"/>
  <c r="BT22"/>
  <c r="BS22"/>
  <c r="BP22"/>
  <c r="BP20" s="1"/>
  <c r="CG21"/>
  <c r="CE21"/>
  <c r="CB21"/>
  <c r="CB20" s="1"/>
  <c r="BY21"/>
  <c r="BY20" s="1"/>
  <c r="BU21"/>
  <c r="BV21" s="1"/>
  <c r="G20" i="16" s="1"/>
  <c r="BS21" i="7"/>
  <c r="BS20" s="1"/>
  <c r="BP21"/>
  <c r="CD20"/>
  <c r="CC20"/>
  <c r="CA20"/>
  <c r="BZ20"/>
  <c r="BX20"/>
  <c r="BW20"/>
  <c r="BT20"/>
  <c r="BR20"/>
  <c r="BQ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BP17" s="1"/>
  <c r="CD17"/>
  <c r="CC17"/>
  <c r="CA17"/>
  <c r="BZ17"/>
  <c r="BX17"/>
  <c r="BW17"/>
  <c r="BR17"/>
  <c r="BQ17"/>
  <c r="BQ16" s="1"/>
  <c r="BO17"/>
  <c r="BN17"/>
  <c r="CG15"/>
  <c r="CF15"/>
  <c r="CF13" s="1"/>
  <c r="CE15"/>
  <c r="CB15"/>
  <c r="BY15"/>
  <c r="BU15"/>
  <c r="BT15"/>
  <c r="BS15"/>
  <c r="BP15"/>
  <c r="CG14"/>
  <c r="CH14" s="1"/>
  <c r="R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R10" i="16" s="1"/>
  <c r="CE11" i="7"/>
  <c r="CB11"/>
  <c r="BY11"/>
  <c r="BU11"/>
  <c r="BS11"/>
  <c r="BP11"/>
  <c r="CG10"/>
  <c r="CE10"/>
  <c r="CB10"/>
  <c r="BY10"/>
  <c r="BU10"/>
  <c r="BS10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 s="1"/>
  <c r="AN26"/>
  <c r="AM26"/>
  <c r="AO25"/>
  <c r="AO24"/>
  <c r="AN23"/>
  <c r="AM23"/>
  <c r="AO22"/>
  <c r="AO21"/>
  <c r="AO20" s="1"/>
  <c r="AN20"/>
  <c r="AM20"/>
  <c r="AO19"/>
  <c r="AO18"/>
  <c r="AO17" s="1"/>
  <c r="AN17"/>
  <c r="AM17"/>
  <c r="AO15"/>
  <c r="AO14"/>
  <c r="AN13"/>
  <c r="AM13"/>
  <c r="AO12"/>
  <c r="AO11"/>
  <c r="AO10"/>
  <c r="AN9"/>
  <c r="AM9"/>
  <c r="V22" l="1"/>
  <c r="BJ20"/>
  <c r="V30"/>
  <c r="W30" s="1"/>
  <c r="BJ45"/>
  <c r="CH40"/>
  <c r="R39" i="16" s="1"/>
  <c r="AU35" i="7"/>
  <c r="BJ38"/>
  <c r="AU17"/>
  <c r="AM41"/>
  <c r="BU55"/>
  <c r="BV55" s="1"/>
  <c r="G51" i="16" s="1"/>
  <c r="AO23" i="7"/>
  <c r="AO16" s="1"/>
  <c r="BY38"/>
  <c r="CB48"/>
  <c r="AX26"/>
  <c r="S16"/>
  <c r="CF42"/>
  <c r="M16"/>
  <c r="CE26"/>
  <c r="P16"/>
  <c r="CF20"/>
  <c r="BU20"/>
  <c r="BS32"/>
  <c r="CG55"/>
  <c r="CH55" s="1"/>
  <c r="R51" i="16" s="1"/>
  <c r="BS42" i="7"/>
  <c r="BG17"/>
  <c r="AS16"/>
  <c r="BE16"/>
  <c r="E17"/>
  <c r="E48"/>
  <c r="G31" i="16"/>
  <c r="AX51" i="7"/>
  <c r="BJ5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U19"/>
  <c r="AX20"/>
  <c r="U25"/>
  <c r="U23" s="1"/>
  <c r="V27"/>
  <c r="BL32"/>
  <c r="U34"/>
  <c r="U32" s="1"/>
  <c r="V40"/>
  <c r="BD42"/>
  <c r="V44"/>
  <c r="AW41"/>
  <c r="AU45"/>
  <c r="E35"/>
  <c r="Q13"/>
  <c r="P41"/>
  <c r="P54" s="1"/>
  <c r="D54"/>
  <c r="BG26"/>
  <c r="AO42"/>
  <c r="AO41" s="1"/>
  <c r="AN41"/>
  <c r="CB9"/>
  <c r="BU23"/>
  <c r="BU16" s="1"/>
  <c r="BU32"/>
  <c r="BU45"/>
  <c r="BI16"/>
  <c r="BM27"/>
  <c r="P26" i="16" s="1"/>
  <c r="AX29" i="7"/>
  <c r="AY42"/>
  <c r="AU42"/>
  <c r="BM53"/>
  <c r="BD57"/>
  <c r="N48"/>
  <c r="N9"/>
  <c r="BP9"/>
  <c r="BG57"/>
  <c r="Q57"/>
  <c r="N57"/>
  <c r="AX9"/>
  <c r="AU57"/>
  <c r="AO9"/>
  <c r="CH36"/>
  <c r="R35" i="16" s="1"/>
  <c r="CG35" i="7"/>
  <c r="CH50"/>
  <c r="R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2" i="16" s="1"/>
  <c r="BU13" i="7"/>
  <c r="CA16"/>
  <c r="CH18"/>
  <c r="R17" i="16" s="1"/>
  <c r="CG17" i="7"/>
  <c r="BP29"/>
  <c r="CH30"/>
  <c r="R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R30" i="16" s="1"/>
  <c r="CH37" i="7"/>
  <c r="R36" i="16" s="1"/>
  <c r="R34" s="1"/>
  <c r="BP38" i="7"/>
  <c r="CB45"/>
  <c r="BS48"/>
  <c r="BP51"/>
  <c r="U12"/>
  <c r="U9" s="1"/>
  <c r="V15"/>
  <c r="V13" s="1"/>
  <c r="W13" s="1"/>
  <c r="V19"/>
  <c r="U22"/>
  <c r="W22" s="1"/>
  <c r="V25"/>
  <c r="U28"/>
  <c r="W28" s="1"/>
  <c r="V31"/>
  <c r="W31" s="1"/>
  <c r="W29" s="1"/>
  <c r="V33"/>
  <c r="V34"/>
  <c r="V37"/>
  <c r="V35" s="1"/>
  <c r="J39"/>
  <c r="V39"/>
  <c r="W39" s="1"/>
  <c r="U40"/>
  <c r="V43"/>
  <c r="V42" s="1"/>
  <c r="U44"/>
  <c r="U42" s="1"/>
  <c r="V46"/>
  <c r="W46" s="1"/>
  <c r="U47"/>
  <c r="U45" s="1"/>
  <c r="C54"/>
  <c r="BA11"/>
  <c r="E10" i="16" s="1"/>
  <c r="BM11" i="7"/>
  <c r="P10" i="16" s="1"/>
  <c r="V11" i="7"/>
  <c r="BA14"/>
  <c r="E13" i="16" s="1"/>
  <c r="BA18" i="7"/>
  <c r="E17" i="16" s="1"/>
  <c r="BA22" i="7"/>
  <c r="E21" i="16" s="1"/>
  <c r="AW16" i="7"/>
  <c r="BA24"/>
  <c r="E23" i="16" s="1"/>
  <c r="BA31" i="7"/>
  <c r="E30" i="16" s="1"/>
  <c r="AZ32" i="7"/>
  <c r="BA43"/>
  <c r="E42" i="16" s="1"/>
  <c r="BA50" i="7"/>
  <c r="E49" i="16" s="1"/>
  <c r="BD48" i="7"/>
  <c r="BJ48"/>
  <c r="BL48"/>
  <c r="V50"/>
  <c r="W50" s="1"/>
  <c r="O54"/>
  <c r="U26"/>
  <c r="AZ55"/>
  <c r="BA55" s="1"/>
  <c r="E51" i="16" s="1"/>
  <c r="BD9" i="7"/>
  <c r="AY9"/>
  <c r="BL13"/>
  <c r="BM14"/>
  <c r="P13" i="16" s="1"/>
  <c r="AZ13" i="7"/>
  <c r="BA13" s="1"/>
  <c r="AV16"/>
  <c r="BK17"/>
  <c r="BD17"/>
  <c r="BJ17"/>
  <c r="BM21"/>
  <c r="V21"/>
  <c r="W21" s="1"/>
  <c r="AY23"/>
  <c r="BL23"/>
  <c r="BJ23"/>
  <c r="BM24"/>
  <c r="P23" i="16" s="1"/>
  <c r="AZ23" i="7"/>
  <c r="BG23"/>
  <c r="BG16" s="1"/>
  <c r="AZ26"/>
  <c r="BA27"/>
  <c r="BA33"/>
  <c r="E32" i="16" s="1"/>
  <c r="BD35" i="7"/>
  <c r="BG35"/>
  <c r="BA36"/>
  <c r="E35" i="16" s="1"/>
  <c r="AZ35" i="7"/>
  <c r="BA35" s="1"/>
  <c r="BM37"/>
  <c r="P36" i="16" s="1"/>
  <c r="U37" i="7"/>
  <c r="AU38"/>
  <c r="AX38"/>
  <c r="AY38"/>
  <c r="BB41"/>
  <c r="BF41"/>
  <c r="BL42"/>
  <c r="BM43"/>
  <c r="P42" i="16" s="1"/>
  <c r="AZ42" i="7"/>
  <c r="BG42"/>
  <c r="BG41" s="1"/>
  <c r="AS41"/>
  <c r="AS54" s="1"/>
  <c r="BA46"/>
  <c r="E45" i="16" s="1"/>
  <c r="BM49" i="7"/>
  <c r="P48" i="16" s="1"/>
  <c r="V49" i="7"/>
  <c r="S54"/>
  <c r="V23"/>
  <c r="R16"/>
  <c r="R54" s="1"/>
  <c r="F54"/>
  <c r="N42"/>
  <c r="N41" s="1"/>
  <c r="Q41"/>
  <c r="L54"/>
  <c r="T48"/>
  <c r="T41" s="1"/>
  <c r="H16"/>
  <c r="H54" s="1"/>
  <c r="U29"/>
  <c r="Q16"/>
  <c r="U20"/>
  <c r="U17"/>
  <c r="BP26"/>
  <c r="BV26"/>
  <c r="BS29"/>
  <c r="BV38"/>
  <c r="CB41"/>
  <c r="BQ41"/>
  <c r="BQ54" s="1"/>
  <c r="BP48"/>
  <c r="CH52"/>
  <c r="CG51"/>
  <c r="BM15"/>
  <c r="P14" i="16" s="1"/>
  <c r="BK13" i="7"/>
  <c r="BM13" s="1"/>
  <c r="BM18"/>
  <c r="P17" i="16" s="1"/>
  <c r="BL17" i="7"/>
  <c r="BM25"/>
  <c r="BK23"/>
  <c r="BA30"/>
  <c r="E29" i="16" s="1"/>
  <c r="AZ29" i="7"/>
  <c r="BA39"/>
  <c r="E38" i="16" s="1"/>
  <c r="AZ38" i="7"/>
  <c r="BM39"/>
  <c r="P38" i="16" s="1"/>
  <c r="BL38" i="7"/>
  <c r="BA47"/>
  <c r="E46" i="16" s="1"/>
  <c r="AY45" i="7"/>
  <c r="AY41" s="1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R14" i="16" s="1"/>
  <c r="R12" s="1"/>
  <c r="BX16" i="7"/>
  <c r="BY17"/>
  <c r="CE17"/>
  <c r="BU17"/>
  <c r="CH19"/>
  <c r="R18" i="16" s="1"/>
  <c r="BV22" i="7"/>
  <c r="BV25"/>
  <c r="BY23"/>
  <c r="CE23"/>
  <c r="CG23"/>
  <c r="BU26"/>
  <c r="CH28"/>
  <c r="R27" i="16" s="1"/>
  <c r="CF29" i="7"/>
  <c r="BT32"/>
  <c r="CH34"/>
  <c r="R33" i="16" s="1"/>
  <c r="BP35" i="7"/>
  <c r="BS35"/>
  <c r="BY35"/>
  <c r="CB35"/>
  <c r="CE35"/>
  <c r="CF35"/>
  <c r="CH35" s="1"/>
  <c r="BV40"/>
  <c r="G39" i="16" s="1"/>
  <c r="G37" s="1"/>
  <c r="BN41" i="7"/>
  <c r="BV44"/>
  <c r="BV47"/>
  <c r="BY45"/>
  <c r="CE45"/>
  <c r="CG45"/>
  <c r="BU48"/>
  <c r="AZ9"/>
  <c r="AU9"/>
  <c r="BL55"/>
  <c r="BM55" s="1"/>
  <c r="P51" i="16" s="1"/>
  <c r="BM10" i="7"/>
  <c r="P9" i="16" s="1"/>
  <c r="BL9" i="7"/>
  <c r="AZ17"/>
  <c r="BC16"/>
  <c r="BA19"/>
  <c r="AY17"/>
  <c r="AU20"/>
  <c r="BA21"/>
  <c r="E20" i="16" s="1"/>
  <c r="AZ20" i="7"/>
  <c r="AU29"/>
  <c r="AX32"/>
  <c r="BM34"/>
  <c r="BK32"/>
  <c r="AT41"/>
  <c r="AX42"/>
  <c r="BM44"/>
  <c r="P43" i="16" s="1"/>
  <c r="BK42" i="7"/>
  <c r="BK41" s="1"/>
  <c r="BE41"/>
  <c r="BE54" s="1"/>
  <c r="AU48"/>
  <c r="BA49"/>
  <c r="AZ48"/>
  <c r="AZ41" s="1"/>
  <c r="BV50"/>
  <c r="CC41"/>
  <c r="CC54" s="1"/>
  <c r="BS5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M19"/>
  <c r="P18" i="16" s="1"/>
  <c r="BM22" i="7"/>
  <c r="P21" i="16" s="1"/>
  <c r="BA25" i="7"/>
  <c r="BA28"/>
  <c r="E27" i="16" s="1"/>
  <c r="BD26" i="7"/>
  <c r="BJ26"/>
  <c r="BL26"/>
  <c r="BM31"/>
  <c r="P30" i="16" s="1"/>
  <c r="BA37" i="7"/>
  <c r="E36" i="16" s="1"/>
  <c r="E34" s="1"/>
  <c r="BM40" i="7"/>
  <c r="P39" i="16" s="1"/>
  <c r="BM47" i="7"/>
  <c r="P46" i="16" s="1"/>
  <c r="AU51" i="7"/>
  <c r="BA53"/>
  <c r="BA51" s="1"/>
  <c r="AX16"/>
  <c r="BA12"/>
  <c r="E11" i="16" s="1"/>
  <c r="BM12" i="7"/>
  <c r="BM36"/>
  <c r="P35" i="16" s="1"/>
  <c r="BL35" i="7"/>
  <c r="BM35" s="1"/>
  <c r="BM46"/>
  <c r="P45" i="16" s="1"/>
  <c r="BL45" i="7"/>
  <c r="AZ56"/>
  <c r="BA56" s="1"/>
  <c r="E52" i="16" s="1"/>
  <c r="BL56" i="7"/>
  <c r="BM56" s="1"/>
  <c r="P52" i="16" s="1"/>
  <c r="AY57" i="7"/>
  <c r="AN16"/>
  <c r="BI54"/>
  <c r="BK9"/>
  <c r="BA10"/>
  <c r="AZ57"/>
  <c r="BL57"/>
  <c r="BL20"/>
  <c r="BM28"/>
  <c r="BM30"/>
  <c r="P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V32"/>
  <c r="CH21"/>
  <c r="CG20"/>
  <c r="CH33"/>
  <c r="CG32"/>
  <c r="CH39"/>
  <c r="R38" i="16" s="1"/>
  <c r="R37" s="1"/>
  <c r="CG38" i="7"/>
  <c r="CH38" s="1"/>
  <c r="CH43"/>
  <c r="CG42"/>
  <c r="BU9"/>
  <c r="CG9"/>
  <c r="CH10"/>
  <c r="R9" i="16" s="1"/>
  <c r="BV11" i="7"/>
  <c r="G10" i="16" s="1"/>
  <c r="CG56" i="7"/>
  <c r="CH56" s="1"/>
  <c r="R52" i="16" s="1"/>
  <c r="BT57" i="7"/>
  <c r="BV12"/>
  <c r="G11" i="16" s="1"/>
  <c r="CF57" i="7"/>
  <c r="CH12"/>
  <c r="R11" i="16" s="1"/>
  <c r="CG13" i="7"/>
  <c r="CH13" s="1"/>
  <c r="BV19"/>
  <c r="CH25"/>
  <c r="CH27"/>
  <c r="R26" i="16" s="1"/>
  <c r="CG26" i="7"/>
  <c r="BV31"/>
  <c r="BV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O50" i="16"/>
  <c r="Q50"/>
  <c r="S50"/>
  <c r="F50"/>
  <c r="H50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N48" i="16" s="1"/>
  <c r="AL49" i="7"/>
  <c r="AI49"/>
  <c r="AP48"/>
  <c r="AK48"/>
  <c r="AJ48"/>
  <c r="AH48"/>
  <c r="AG48"/>
  <c r="AQ45"/>
  <c r="AL47"/>
  <c r="AI47"/>
  <c r="AI45" s="1"/>
  <c r="AR46"/>
  <c r="N45" i="16" s="1"/>
  <c r="AL46" i="7"/>
  <c r="AI46"/>
  <c r="AP45"/>
  <c r="AK45"/>
  <c r="AJ45"/>
  <c r="AH45"/>
  <c r="AG45"/>
  <c r="AQ42"/>
  <c r="AL44"/>
  <c r="AI44"/>
  <c r="AR43"/>
  <c r="N42" i="16" s="1"/>
  <c r="AL43" i="7"/>
  <c r="AI43"/>
  <c r="AP42"/>
  <c r="AK42"/>
  <c r="AJ42"/>
  <c r="AH42"/>
  <c r="AG42"/>
  <c r="AP38"/>
  <c r="AL40"/>
  <c r="AI40"/>
  <c r="AR39"/>
  <c r="N38" i="16" s="1"/>
  <c r="AL39" i="7"/>
  <c r="AI39"/>
  <c r="AK38"/>
  <c r="AJ38"/>
  <c r="AH38"/>
  <c r="AG38"/>
  <c r="AP35"/>
  <c r="AL37"/>
  <c r="AI37"/>
  <c r="AR36"/>
  <c r="N35" i="16" s="1"/>
  <c r="AL36" i="7"/>
  <c r="AI36"/>
  <c r="AK35"/>
  <c r="AJ35"/>
  <c r="AH35"/>
  <c r="AG35"/>
  <c r="AP32"/>
  <c r="AL34"/>
  <c r="AI34"/>
  <c r="AR33"/>
  <c r="N32" i="16" s="1"/>
  <c r="AL33" i="7"/>
  <c r="AI33"/>
  <c r="AK32"/>
  <c r="AJ32"/>
  <c r="AH32"/>
  <c r="AG32"/>
  <c r="AP29"/>
  <c r="AL31"/>
  <c r="AI31"/>
  <c r="AR30"/>
  <c r="N29" i="16" s="1"/>
  <c r="AL30" i="7"/>
  <c r="AI30"/>
  <c r="AK29"/>
  <c r="AJ29"/>
  <c r="AH29"/>
  <c r="AG29"/>
  <c r="AP26"/>
  <c r="AL28"/>
  <c r="AI28"/>
  <c r="AR27"/>
  <c r="N26" i="16" s="1"/>
  <c r="AL27" i="7"/>
  <c r="AI27"/>
  <c r="AK26"/>
  <c r="AJ26"/>
  <c r="AH26"/>
  <c r="AG26"/>
  <c r="AP23"/>
  <c r="AL25"/>
  <c r="AI25"/>
  <c r="AR24"/>
  <c r="N23" i="16" s="1"/>
  <c r="AL24" i="7"/>
  <c r="AI24"/>
  <c r="AK23"/>
  <c r="AJ23"/>
  <c r="AH23"/>
  <c r="AG23"/>
  <c r="AP20"/>
  <c r="AL22"/>
  <c r="AI22"/>
  <c r="AR21"/>
  <c r="N20" i="16" s="1"/>
  <c r="AL21" i="7"/>
  <c r="AI21"/>
  <c r="AK20"/>
  <c r="AJ20"/>
  <c r="AH20"/>
  <c r="AG20"/>
  <c r="AP17"/>
  <c r="AL19"/>
  <c r="AI19"/>
  <c r="AR18"/>
  <c r="N17" i="16" s="1"/>
  <c r="AL18" i="7"/>
  <c r="AI18"/>
  <c r="AK17"/>
  <c r="AJ17"/>
  <c r="AH17"/>
  <c r="AG17"/>
  <c r="AL15"/>
  <c r="AI15"/>
  <c r="AR14"/>
  <c r="N13" i="16" s="1"/>
  <c r="AL14" i="7"/>
  <c r="AI14"/>
  <c r="AP13"/>
  <c r="AK13"/>
  <c r="AJ13"/>
  <c r="AH13"/>
  <c r="AG13"/>
  <c r="AL12"/>
  <c r="AI12"/>
  <c r="AL11"/>
  <c r="AI11"/>
  <c r="AQ55"/>
  <c r="AR55" s="1"/>
  <c r="N51" i="16" s="1"/>
  <c r="AL10" i="7"/>
  <c r="AI10"/>
  <c r="AK9"/>
  <c r="AJ9"/>
  <c r="AH9"/>
  <c r="AG9"/>
  <c r="AE53"/>
  <c r="AE51" s="1"/>
  <c r="AD53"/>
  <c r="AE52"/>
  <c r="AE50"/>
  <c r="J50" s="1"/>
  <c r="AD50"/>
  <c r="AD48" s="1"/>
  <c r="AE49"/>
  <c r="AE47"/>
  <c r="J47" s="1"/>
  <c r="AD47"/>
  <c r="AF47" s="1"/>
  <c r="C46" i="16" s="1"/>
  <c r="AE46" i="7"/>
  <c r="J46" s="1"/>
  <c r="AE44"/>
  <c r="J44" s="1"/>
  <c r="AD44"/>
  <c r="I44" s="1"/>
  <c r="I42" s="1"/>
  <c r="AE43"/>
  <c r="J43" s="1"/>
  <c r="AE40"/>
  <c r="J40" s="1"/>
  <c r="AD40"/>
  <c r="I40" s="1"/>
  <c r="AE39"/>
  <c r="AE37"/>
  <c r="AD37"/>
  <c r="AD35" s="1"/>
  <c r="AE36"/>
  <c r="AE34"/>
  <c r="J34" s="1"/>
  <c r="AD34"/>
  <c r="AF34" s="1"/>
  <c r="C33" i="16" s="1"/>
  <c r="AE33" i="7"/>
  <c r="J33" s="1"/>
  <c r="AD31"/>
  <c r="I31" s="1"/>
  <c r="AE31"/>
  <c r="J31" s="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D20" s="1"/>
  <c r="AE22"/>
  <c r="J22" s="1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D42"/>
  <c r="AF39"/>
  <c r="C38" i="16" s="1"/>
  <c r="AE38" i="7"/>
  <c r="AF27"/>
  <c r="C26" i="16" s="1"/>
  <c r="AF14" i="7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BV23" l="1"/>
  <c r="G24" i="16"/>
  <c r="G22" s="1"/>
  <c r="V56" i="7"/>
  <c r="W56" s="1"/>
  <c r="AN54"/>
  <c r="AF46"/>
  <c r="C45" i="16" s="1"/>
  <c r="K44" i="7"/>
  <c r="I34"/>
  <c r="I32" s="1"/>
  <c r="BH54"/>
  <c r="BA45"/>
  <c r="BD41"/>
  <c r="BJ41"/>
  <c r="BJ54" s="1"/>
  <c r="AE35"/>
  <c r="AE48"/>
  <c r="CF16"/>
  <c r="AI42"/>
  <c r="AI41" s="1"/>
  <c r="AJ41"/>
  <c r="W47"/>
  <c r="W45" s="1"/>
  <c r="I22"/>
  <c r="I20" s="1"/>
  <c r="AK41"/>
  <c r="V29"/>
  <c r="AW54"/>
  <c r="AG16"/>
  <c r="BJ16"/>
  <c r="BS41"/>
  <c r="BP16"/>
  <c r="J18"/>
  <c r="W19"/>
  <c r="W17" s="1"/>
  <c r="J30"/>
  <c r="K30" s="1"/>
  <c r="C44" i="16"/>
  <c r="P34"/>
  <c r="P44"/>
  <c r="E31"/>
  <c r="P12"/>
  <c r="E12"/>
  <c r="E54" i="7"/>
  <c r="R25" i="16"/>
  <c r="R8"/>
  <c r="P28"/>
  <c r="P37"/>
  <c r="R28"/>
  <c r="AX41" i="7"/>
  <c r="AX54" s="1"/>
  <c r="AF53"/>
  <c r="AI51"/>
  <c r="CA54"/>
  <c r="AH41"/>
  <c r="Q54"/>
  <c r="CE41"/>
  <c r="BY41"/>
  <c r="AG41"/>
  <c r="BM51"/>
  <c r="AT54"/>
  <c r="AU41"/>
  <c r="CH57"/>
  <c r="R53" i="16" s="1"/>
  <c r="BM57" i="7"/>
  <c r="P53" i="16" s="1"/>
  <c r="AI9" i="7"/>
  <c r="AC9"/>
  <c r="I38"/>
  <c r="K40"/>
  <c r="K21"/>
  <c r="J20"/>
  <c r="K25"/>
  <c r="CH45"/>
  <c r="R46" i="16"/>
  <c r="R44" s="1"/>
  <c r="CH20" i="7"/>
  <c r="R20" i="16"/>
  <c r="R19" s="1"/>
  <c r="CB54" i="7"/>
  <c r="J49"/>
  <c r="J56" s="1"/>
  <c r="K56" s="1"/>
  <c r="J36"/>
  <c r="K36" s="1"/>
  <c r="CH42"/>
  <c r="R42" i="16"/>
  <c r="R41" s="1"/>
  <c r="BV45" i="7"/>
  <c r="G46" i="16"/>
  <c r="G44" s="1"/>
  <c r="E28"/>
  <c r="T54" i="7"/>
  <c r="I50"/>
  <c r="J24"/>
  <c r="AE32"/>
  <c r="AF33"/>
  <c r="C32" i="16" s="1"/>
  <c r="C31" s="1"/>
  <c r="AE45" i="7"/>
  <c r="AE41" s="1"/>
  <c r="CH48"/>
  <c r="R48" i="16"/>
  <c r="R47" s="1"/>
  <c r="BV29" i="7"/>
  <c r="G30" i="16"/>
  <c r="G28" s="1"/>
  <c r="BV17" i="7"/>
  <c r="G18" i="16"/>
  <c r="G16" s="1"/>
  <c r="BA48" i="7"/>
  <c r="E48" i="16"/>
  <c r="E47" s="1"/>
  <c r="BA29" i="7"/>
  <c r="AU16"/>
  <c r="BN54"/>
  <c r="AO54"/>
  <c r="E37" i="16"/>
  <c r="BM23" i="7"/>
  <c r="P24" i="16"/>
  <c r="P22" s="1"/>
  <c r="CH17" i="7"/>
  <c r="U16"/>
  <c r="E44" i="16"/>
  <c r="V17" i="7"/>
  <c r="U41"/>
  <c r="W34"/>
  <c r="W26"/>
  <c r="W20"/>
  <c r="I19"/>
  <c r="I17" s="1"/>
  <c r="BS16"/>
  <c r="BS54" s="1"/>
  <c r="R16" i="16"/>
  <c r="BM48" i="7"/>
  <c r="P49" i="16"/>
  <c r="P47" s="1"/>
  <c r="BV20" i="7"/>
  <c r="G21" i="16"/>
  <c r="G19" s="1"/>
  <c r="P41"/>
  <c r="BA26" i="7"/>
  <c r="E26" i="16"/>
  <c r="E25" s="1"/>
  <c r="BA42" i="7"/>
  <c r="E43" i="16"/>
  <c r="E41" s="1"/>
  <c r="BV48" i="7"/>
  <c r="G49" i="16"/>
  <c r="G47" s="1"/>
  <c r="BM32" i="7"/>
  <c r="P33" i="16"/>
  <c r="P31" s="1"/>
  <c r="BA17" i="7"/>
  <c r="E18" i="16"/>
  <c r="E16" s="1"/>
  <c r="P16"/>
  <c r="K34" i="7"/>
  <c r="W25"/>
  <c r="W23" s="1"/>
  <c r="AE20"/>
  <c r="AF37"/>
  <c r="C36" i="16" s="1"/>
  <c r="AE42" i="7"/>
  <c r="AF50"/>
  <c r="C49" i="16" s="1"/>
  <c r="AJ16" i="7"/>
  <c r="AJ54" s="1"/>
  <c r="AL51"/>
  <c r="CD54"/>
  <c r="CH23"/>
  <c r="R24" i="16"/>
  <c r="R22" s="1"/>
  <c r="CH32" i="7"/>
  <c r="R32" i="16"/>
  <c r="R31" s="1"/>
  <c r="BM26" i="7"/>
  <c r="P27" i="16"/>
  <c r="P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BK54" s="1"/>
  <c r="J37"/>
  <c r="J57" s="1"/>
  <c r="BM20"/>
  <c r="P20" i="16"/>
  <c r="P19" s="1"/>
  <c r="W43" i="7"/>
  <c r="I37"/>
  <c r="I35" s="1"/>
  <c r="I47"/>
  <c r="I45" s="1"/>
  <c r="I28"/>
  <c r="K15"/>
  <c r="I13"/>
  <c r="AD13"/>
  <c r="AF15"/>
  <c r="C14" i="16" s="1"/>
  <c r="C12" s="1"/>
  <c r="W12" i="7"/>
  <c r="G8" i="16"/>
  <c r="BM9" i="7"/>
  <c r="P11" i="16"/>
  <c r="P8" s="1"/>
  <c r="AL9" i="7"/>
  <c r="J10"/>
  <c r="J55" s="1"/>
  <c r="K55" s="1"/>
  <c r="AD9"/>
  <c r="AF12"/>
  <c r="C11" i="16" s="1"/>
  <c r="BP54" i="7"/>
  <c r="W40"/>
  <c r="U38"/>
  <c r="W33"/>
  <c r="V32"/>
  <c r="W44"/>
  <c r="BY16"/>
  <c r="BT54"/>
  <c r="CH26"/>
  <c r="BU41"/>
  <c r="BU54" s="1"/>
  <c r="CH51"/>
  <c r="K22"/>
  <c r="K20" s="1"/>
  <c r="V20"/>
  <c r="V16" s="1"/>
  <c r="U57"/>
  <c r="N54"/>
  <c r="K39"/>
  <c r="J38"/>
  <c r="W15"/>
  <c r="CH29"/>
  <c r="J48"/>
  <c r="V38"/>
  <c r="V55"/>
  <c r="W55" s="1"/>
  <c r="BL16"/>
  <c r="W49"/>
  <c r="W48" s="1"/>
  <c r="V48"/>
  <c r="V41" s="1"/>
  <c r="K46"/>
  <c r="J45"/>
  <c r="W37"/>
  <c r="U35"/>
  <c r="W35" s="1"/>
  <c r="I48"/>
  <c r="K50"/>
  <c r="K43"/>
  <c r="K42" s="1"/>
  <c r="J42"/>
  <c r="I29"/>
  <c r="K31"/>
  <c r="K29" s="1"/>
  <c r="K24"/>
  <c r="K23" s="1"/>
  <c r="J23"/>
  <c r="K14"/>
  <c r="J13"/>
  <c r="W11"/>
  <c r="V9"/>
  <c r="K11"/>
  <c r="BA32"/>
  <c r="BM29"/>
  <c r="BM45"/>
  <c r="BD16"/>
  <c r="BM42"/>
  <c r="BA20"/>
  <c r="AY16"/>
  <c r="AY54" s="1"/>
  <c r="BC54"/>
  <c r="K33"/>
  <c r="K32" s="1"/>
  <c r="J32"/>
  <c r="K27"/>
  <c r="J26"/>
  <c r="I9"/>
  <c r="K12"/>
  <c r="K18"/>
  <c r="J17"/>
  <c r="V57"/>
  <c r="CF54"/>
  <c r="BL41"/>
  <c r="BL54" s="1"/>
  <c r="BG54"/>
  <c r="AC45"/>
  <c r="AE13"/>
  <c r="AL17"/>
  <c r="AL20"/>
  <c r="AL23"/>
  <c r="AL32"/>
  <c r="AL42"/>
  <c r="AL45"/>
  <c r="AL48"/>
  <c r="AQ51"/>
  <c r="AQ41" s="1"/>
  <c r="BX54"/>
  <c r="BV57"/>
  <c r="G53" i="16" s="1"/>
  <c r="BV9" i="7"/>
  <c r="CG16"/>
  <c r="BA57"/>
  <c r="E53" i="16" s="1"/>
  <c r="AZ16" i="7"/>
  <c r="AZ54" s="1"/>
  <c r="CE16"/>
  <c r="BM17"/>
  <c r="BV16"/>
  <c r="CH9"/>
  <c r="CG41"/>
  <c r="CG54" s="1"/>
  <c r="AK16"/>
  <c r="AK54" s="1"/>
  <c r="D50" i="16"/>
  <c r="AE57" i="7"/>
  <c r="AL29"/>
  <c r="AC51"/>
  <c r="AC29"/>
  <c r="AC57"/>
  <c r="AE29"/>
  <c r="AF28"/>
  <c r="C27" i="16" s="1"/>
  <c r="C25" s="1"/>
  <c r="AQ56" i="7"/>
  <c r="AR56" s="1"/>
  <c r="N52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P9"/>
  <c r="AR10"/>
  <c r="N9" i="16" s="1"/>
  <c r="AR11" i="7"/>
  <c r="N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1" i="16" s="1"/>
  <c r="AF36" i="7"/>
  <c r="C35" i="16" s="1"/>
  <c r="AF40" i="7"/>
  <c r="C39" i="16" s="1"/>
  <c r="C37" s="1"/>
  <c r="AD38" i="7"/>
  <c r="AF38" s="1"/>
  <c r="AL13"/>
  <c r="AR15"/>
  <c r="N14" i="16" s="1"/>
  <c r="N12" s="1"/>
  <c r="AQ17" i="7"/>
  <c r="AR19"/>
  <c r="AQ20"/>
  <c r="AR22"/>
  <c r="AQ23"/>
  <c r="AR25"/>
  <c r="AQ26"/>
  <c r="AR28"/>
  <c r="AQ29"/>
  <c r="AR31"/>
  <c r="AQ32"/>
  <c r="AR34"/>
  <c r="AQ35"/>
  <c r="AR35" s="1"/>
  <c r="AR37"/>
  <c r="N36" i="16" s="1"/>
  <c r="N34" s="1"/>
  <c r="AQ38" i="7"/>
  <c r="AR38" s="1"/>
  <c r="AR40"/>
  <c r="N39" i="16" s="1"/>
  <c r="N37" s="1"/>
  <c r="AP41" i="7"/>
  <c r="AR44"/>
  <c r="AR50"/>
  <c r="AI57"/>
  <c r="AF35"/>
  <c r="AF44"/>
  <c r="AR12"/>
  <c r="N11" i="16" s="1"/>
  <c r="AD45" i="7"/>
  <c r="AE56"/>
  <c r="AF56" s="1"/>
  <c r="C52" i="16" s="1"/>
  <c r="AD57" i="7"/>
  <c r="AD23"/>
  <c r="AD16" s="1"/>
  <c r="AF25"/>
  <c r="C24" i="16" s="1"/>
  <c r="AF21" i="7"/>
  <c r="X32"/>
  <c r="Y32"/>
  <c r="Z33"/>
  <c r="Z34"/>
  <c r="I41" l="1"/>
  <c r="W42"/>
  <c r="BA41"/>
  <c r="U54"/>
  <c r="BA16"/>
  <c r="BA54" s="1"/>
  <c r="K47"/>
  <c r="K45"/>
  <c r="K19"/>
  <c r="W16"/>
  <c r="AU54"/>
  <c r="P15" i="16"/>
  <c r="K17" i="7"/>
  <c r="BM41"/>
  <c r="I57"/>
  <c r="J35"/>
  <c r="BD54"/>
  <c r="CH16"/>
  <c r="AG54"/>
  <c r="J41"/>
  <c r="BV41"/>
  <c r="BV54" s="1"/>
  <c r="BY54"/>
  <c r="W38"/>
  <c r="R15" i="16"/>
  <c r="J29" i="7"/>
  <c r="J16" s="1"/>
  <c r="J54" s="1"/>
  <c r="R40" i="16"/>
  <c r="G40"/>
  <c r="E40"/>
  <c r="P40"/>
  <c r="C34"/>
  <c r="E15"/>
  <c r="AH54" i="7"/>
  <c r="CE54"/>
  <c r="AD41"/>
  <c r="AD54" s="1"/>
  <c r="CH41"/>
  <c r="CH54" s="1"/>
  <c r="AF57"/>
  <c r="C53" i="16" s="1"/>
  <c r="W9" i="7"/>
  <c r="J9"/>
  <c r="AF13"/>
  <c r="AR48"/>
  <c r="N49" i="16"/>
  <c r="N47" s="1"/>
  <c r="AF42" i="7"/>
  <c r="C43" i="16"/>
  <c r="C41" s="1"/>
  <c r="AR23" i="7"/>
  <c r="N24" i="16"/>
  <c r="N22" s="1"/>
  <c r="AR17" i="7"/>
  <c r="AR16" s="1"/>
  <c r="N18" i="16"/>
  <c r="N16" s="1"/>
  <c r="K35" i="7"/>
  <c r="AF17"/>
  <c r="AF26"/>
  <c r="AF20"/>
  <c r="C20" i="16"/>
  <c r="C19" s="1"/>
  <c r="AF48" i="7"/>
  <c r="AF41" s="1"/>
  <c r="AR32"/>
  <c r="N33" i="16"/>
  <c r="N31" s="1"/>
  <c r="AR26" i="7"/>
  <c r="N27" i="16"/>
  <c r="N25" s="1"/>
  <c r="AR20" i="7"/>
  <c r="N21" i="16"/>
  <c r="N19" s="1"/>
  <c r="C22"/>
  <c r="K49" i="7"/>
  <c r="K48" s="1"/>
  <c r="K38"/>
  <c r="G15" i="16"/>
  <c r="G50" s="1"/>
  <c r="AR42" i="7"/>
  <c r="N43" i="16"/>
  <c r="N41" s="1"/>
  <c r="AR29" i="7"/>
  <c r="N30" i="16"/>
  <c r="N28" s="1"/>
  <c r="AR45" i="7"/>
  <c r="N46" i="16"/>
  <c r="N44" s="1"/>
  <c r="I26" i="7"/>
  <c r="I16" s="1"/>
  <c r="I54" s="1"/>
  <c r="K28"/>
  <c r="K26" s="1"/>
  <c r="K37"/>
  <c r="AF29"/>
  <c r="C30" i="16"/>
  <c r="C28" s="1"/>
  <c r="C47"/>
  <c r="W32" i="7"/>
  <c r="K57"/>
  <c r="K13"/>
  <c r="N8" i="16"/>
  <c r="W57" i="7"/>
  <c r="K10"/>
  <c r="K9" s="1"/>
  <c r="AF9"/>
  <c r="C10" i="16"/>
  <c r="C8" s="1"/>
  <c r="W41" i="7"/>
  <c r="BM16"/>
  <c r="BM54" s="1"/>
  <c r="V54"/>
  <c r="AL41"/>
  <c r="AC16"/>
  <c r="AB54"/>
  <c r="AE16"/>
  <c r="AE54" s="1"/>
  <c r="AL16"/>
  <c r="AL54" s="1"/>
  <c r="AR41"/>
  <c r="AP54"/>
  <c r="AR57"/>
  <c r="N53" i="16" s="1"/>
  <c r="AF23" i="7"/>
  <c r="AF16" s="1"/>
  <c r="AR9"/>
  <c r="AC41"/>
  <c r="AI16"/>
  <c r="AI54" s="1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N15" i="16" l="1"/>
  <c r="C40"/>
  <c r="I28" i="8"/>
  <c r="K41" i="7"/>
  <c r="K16"/>
  <c r="N40" i="16"/>
  <c r="E50"/>
  <c r="R50"/>
  <c r="P50"/>
  <c r="C15"/>
  <c r="C50" s="1"/>
  <c r="W54" i="7"/>
  <c r="AC54"/>
  <c r="K54"/>
  <c r="AF54"/>
  <c r="AR54"/>
  <c r="N50" i="16" l="1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K22" i="11" l="1"/>
  <c r="K13"/>
  <c r="H22"/>
  <c r="H13"/>
  <c r="H27" l="1"/>
  <c r="K27"/>
  <c r="D22" l="1"/>
  <c r="E22"/>
  <c r="F22"/>
  <c r="G22"/>
  <c r="I22"/>
  <c r="J22"/>
  <c r="L22"/>
  <c r="C22"/>
  <c r="D13"/>
  <c r="E13"/>
  <c r="E27" s="1"/>
  <c r="F13"/>
  <c r="F27" s="1"/>
  <c r="G13"/>
  <c r="I13"/>
  <c r="J13"/>
  <c r="L13"/>
  <c r="C13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C27" i="11" l="1"/>
  <c r="L27"/>
  <c r="J27"/>
  <c r="I27"/>
  <c r="G27"/>
  <c r="D27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AA32" l="1"/>
  <c r="Z32"/>
  <c r="X35" s="1"/>
  <c r="Z35" s="1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H28" l="1"/>
  <c r="Z47" i="7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sharedStrings.xml><?xml version="1.0" encoding="utf-8"?>
<sst xmlns="http://schemas.openxmlformats.org/spreadsheetml/2006/main" count="611" uniqueCount="173">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</sst>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5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vertical="top" wrapText="1"/>
      <protection locked="0"/>
    </xf>
    <xf numFmtId="0" fontId="31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3" fontId="29" fillId="0" borderId="1" xfId="0" applyNumberFormat="1" applyFont="1" applyBorder="1" applyAlignment="1" applyProtection="1">
      <alignment horizontal="right" vertical="center" wrapText="1"/>
      <protection locked="0"/>
    </xf>
    <xf numFmtId="0" fontId="38" fillId="0" borderId="0" xfId="0" applyFont="1"/>
    <xf numFmtId="0" fontId="39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left" vertical="center" wrapText="1"/>
      <protection locked="0"/>
    </xf>
    <xf numFmtId="3" fontId="29" fillId="7" borderId="1" xfId="0" applyNumberFormat="1" applyFont="1" applyFill="1" applyBorder="1" applyAlignment="1" applyProtection="1">
      <alignment horizontal="right" vertical="top" wrapText="1"/>
    </xf>
    <xf numFmtId="3" fontId="29" fillId="7" borderId="1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Border="1" applyAlignment="1" applyProtection="1">
      <alignment vertical="top" wrapText="1"/>
    </xf>
    <xf numFmtId="0" fontId="29" fillId="0" borderId="1" xfId="0" applyFont="1" applyBorder="1" applyAlignment="1" applyProtection="1">
      <alignment wrapText="1"/>
    </xf>
    <xf numFmtId="0" fontId="32" fillId="2" borderId="1" xfId="0" applyFont="1" applyFill="1" applyBorder="1" applyAlignment="1" applyProtection="1">
      <alignment wrapText="1"/>
    </xf>
    <xf numFmtId="0" fontId="29" fillId="0" borderId="1" xfId="0" applyFont="1" applyBorder="1" applyAlignment="1" applyProtection="1">
      <alignment horizontal="left" wrapText="1"/>
    </xf>
    <xf numFmtId="3" fontId="29" fillId="9" borderId="1" xfId="0" applyNumberFormat="1" applyFont="1" applyFill="1" applyBorder="1" applyAlignment="1" applyProtection="1">
      <alignment horizontal="right" wrapText="1"/>
    </xf>
    <xf numFmtId="3" fontId="29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2" fillId="0" borderId="3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1" fillId="0" borderId="11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1" fillId="0" borderId="51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7" fillId="0" borderId="8" xfId="0" applyFont="1" applyBorder="1" applyAlignment="1" applyProtection="1">
      <alignment horizontal="left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3" fillId="0" borderId="8" xfId="0" applyNumberFormat="1" applyFont="1" applyBorder="1" applyAlignment="1" applyProtection="1">
      <alignment horizontal="left"/>
    </xf>
    <xf numFmtId="0" fontId="22" fillId="0" borderId="5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7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9" fillId="10" borderId="5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6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tabSelected="1" view="pageBreakPreview" zoomScale="80" zoomScaleNormal="85" zoomScaleSheetLayoutView="80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40625" defaultRowHeight="1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>
      <c r="A2" s="358" t="s">
        <v>76</v>
      </c>
      <c r="B2" s="358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55" t="s">
        <v>92</v>
      </c>
      <c r="N2" s="256"/>
      <c r="X2" s="391">
        <f>+C2</f>
        <v>0</v>
      </c>
      <c r="Y2" s="391"/>
      <c r="Z2" s="391"/>
      <c r="AA2" s="391"/>
      <c r="AB2" s="391"/>
      <c r="AC2" s="391"/>
      <c r="AD2" s="391"/>
      <c r="AE2" s="391"/>
      <c r="AF2" s="391"/>
      <c r="AG2" s="391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>
      <c r="G3" s="376" t="s">
        <v>125</v>
      </c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86" ht="19.5" thickBot="1">
      <c r="B4" s="224" t="s">
        <v>96</v>
      </c>
      <c r="C4" s="378" t="s">
        <v>93</v>
      </c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7"/>
      <c r="P4" s="337"/>
      <c r="Q4" s="337"/>
      <c r="R4" s="337"/>
      <c r="S4" s="337"/>
      <c r="T4" s="337"/>
      <c r="U4" s="337"/>
      <c r="V4" s="337"/>
      <c r="W4" s="379"/>
      <c r="X4" s="337" t="s">
        <v>99</v>
      </c>
      <c r="Y4" s="337"/>
      <c r="Z4" s="337"/>
      <c r="AA4" s="337"/>
      <c r="AB4" s="337"/>
      <c r="AC4" s="337"/>
      <c r="AD4" s="337"/>
      <c r="AE4" s="337"/>
      <c r="AF4" s="337"/>
      <c r="AG4" s="338"/>
      <c r="AH4" s="338"/>
      <c r="AI4" s="338"/>
      <c r="AJ4" s="337"/>
      <c r="AK4" s="337"/>
      <c r="AL4" s="337"/>
      <c r="AM4" s="337"/>
      <c r="AN4" s="337"/>
      <c r="AO4" s="337"/>
      <c r="AP4" s="337"/>
      <c r="AQ4" s="337"/>
      <c r="AR4" s="337"/>
      <c r="AS4" s="336" t="s">
        <v>94</v>
      </c>
      <c r="AT4" s="337"/>
      <c r="AU4" s="337"/>
      <c r="AV4" s="337"/>
      <c r="AW4" s="337"/>
      <c r="AX4" s="337"/>
      <c r="AY4" s="337"/>
      <c r="AZ4" s="337"/>
      <c r="BA4" s="337"/>
      <c r="BB4" s="338"/>
      <c r="BC4" s="338"/>
      <c r="BD4" s="338"/>
      <c r="BE4" s="337"/>
      <c r="BF4" s="337"/>
      <c r="BG4" s="337"/>
      <c r="BH4" s="337"/>
      <c r="BI4" s="337"/>
      <c r="BJ4" s="337"/>
      <c r="BK4" s="337"/>
      <c r="BL4" s="337"/>
      <c r="BM4" s="337"/>
      <c r="BN4" s="336" t="s">
        <v>95</v>
      </c>
      <c r="BO4" s="337"/>
      <c r="BP4" s="337"/>
      <c r="BQ4" s="337"/>
      <c r="BR4" s="337"/>
      <c r="BS4" s="337"/>
      <c r="BT4" s="337"/>
      <c r="BU4" s="337"/>
      <c r="BV4" s="337"/>
      <c r="BW4" s="338"/>
      <c r="BX4" s="338"/>
      <c r="BY4" s="338"/>
      <c r="BZ4" s="337"/>
      <c r="CA4" s="337"/>
      <c r="CB4" s="337"/>
      <c r="CC4" s="337"/>
      <c r="CD4" s="337"/>
      <c r="CE4" s="337"/>
      <c r="CF4" s="337"/>
      <c r="CG4" s="337"/>
      <c r="CH4" s="337"/>
    </row>
    <row r="5" spans="1:86" ht="68.45" customHeight="1">
      <c r="A5" s="365" t="s">
        <v>72</v>
      </c>
      <c r="B5" s="367" t="s">
        <v>0</v>
      </c>
      <c r="C5" s="380" t="s">
        <v>130</v>
      </c>
      <c r="D5" s="381"/>
      <c r="E5" s="382"/>
      <c r="F5" s="383" t="s">
        <v>131</v>
      </c>
      <c r="G5" s="384"/>
      <c r="H5" s="385"/>
      <c r="I5" s="386" t="s">
        <v>132</v>
      </c>
      <c r="J5" s="381"/>
      <c r="K5" s="381"/>
      <c r="L5" s="387" t="s">
        <v>126</v>
      </c>
      <c r="M5" s="387"/>
      <c r="N5" s="387"/>
      <c r="O5" s="383" t="s">
        <v>127</v>
      </c>
      <c r="P5" s="384"/>
      <c r="Q5" s="385"/>
      <c r="R5" s="383" t="s">
        <v>128</v>
      </c>
      <c r="S5" s="384"/>
      <c r="T5" s="385"/>
      <c r="U5" s="386" t="s">
        <v>129</v>
      </c>
      <c r="V5" s="381"/>
      <c r="W5" s="388"/>
      <c r="X5" s="340" t="s">
        <v>133</v>
      </c>
      <c r="Y5" s="340"/>
      <c r="Z5" s="341"/>
      <c r="AA5" s="342" t="s">
        <v>131</v>
      </c>
      <c r="AB5" s="343"/>
      <c r="AC5" s="344"/>
      <c r="AD5" s="345" t="s">
        <v>132</v>
      </c>
      <c r="AE5" s="346"/>
      <c r="AF5" s="346"/>
      <c r="AG5" s="347" t="s">
        <v>126</v>
      </c>
      <c r="AH5" s="347"/>
      <c r="AI5" s="347"/>
      <c r="AJ5" s="342" t="s">
        <v>127</v>
      </c>
      <c r="AK5" s="343"/>
      <c r="AL5" s="344"/>
      <c r="AM5" s="342" t="s">
        <v>128</v>
      </c>
      <c r="AN5" s="343"/>
      <c r="AO5" s="344"/>
      <c r="AP5" s="345" t="s">
        <v>129</v>
      </c>
      <c r="AQ5" s="346"/>
      <c r="AR5" s="346"/>
      <c r="AS5" s="339" t="s">
        <v>134</v>
      </c>
      <c r="AT5" s="340"/>
      <c r="AU5" s="341"/>
      <c r="AV5" s="342" t="s">
        <v>131</v>
      </c>
      <c r="AW5" s="343"/>
      <c r="AX5" s="344"/>
      <c r="AY5" s="345" t="s">
        <v>132</v>
      </c>
      <c r="AZ5" s="346"/>
      <c r="BA5" s="346"/>
      <c r="BB5" s="347" t="s">
        <v>126</v>
      </c>
      <c r="BC5" s="347"/>
      <c r="BD5" s="347"/>
      <c r="BE5" s="342" t="s">
        <v>127</v>
      </c>
      <c r="BF5" s="343"/>
      <c r="BG5" s="344"/>
      <c r="BH5" s="342" t="s">
        <v>128</v>
      </c>
      <c r="BI5" s="343"/>
      <c r="BJ5" s="344"/>
      <c r="BK5" s="345" t="s">
        <v>129</v>
      </c>
      <c r="BL5" s="346"/>
      <c r="BM5" s="346"/>
      <c r="BN5" s="339" t="s">
        <v>134</v>
      </c>
      <c r="BO5" s="340"/>
      <c r="BP5" s="341"/>
      <c r="BQ5" s="342" t="s">
        <v>131</v>
      </c>
      <c r="BR5" s="343"/>
      <c r="BS5" s="344"/>
      <c r="BT5" s="345" t="s">
        <v>132</v>
      </c>
      <c r="BU5" s="346"/>
      <c r="BV5" s="346"/>
      <c r="BW5" s="347" t="s">
        <v>126</v>
      </c>
      <c r="BX5" s="347"/>
      <c r="BY5" s="347"/>
      <c r="BZ5" s="342" t="s">
        <v>127</v>
      </c>
      <c r="CA5" s="343"/>
      <c r="CB5" s="344"/>
      <c r="CC5" s="342" t="s">
        <v>128</v>
      </c>
      <c r="CD5" s="343"/>
      <c r="CE5" s="344"/>
      <c r="CF5" s="345" t="s">
        <v>129</v>
      </c>
      <c r="CG5" s="346"/>
      <c r="CH5" s="346"/>
    </row>
    <row r="6" spans="1:86" ht="75.75" customHeight="1">
      <c r="A6" s="366"/>
      <c r="B6" s="368"/>
      <c r="C6" s="239" t="s">
        <v>79</v>
      </c>
      <c r="D6" s="240" t="s">
        <v>80</v>
      </c>
      <c r="E6" s="240" t="s">
        <v>81</v>
      </c>
      <c r="F6" s="240" t="s">
        <v>79</v>
      </c>
      <c r="G6" s="240" t="s">
        <v>80</v>
      </c>
      <c r="H6" s="240" t="s">
        <v>81</v>
      </c>
      <c r="I6" s="240" t="s">
        <v>79</v>
      </c>
      <c r="J6" s="240" t="s">
        <v>80</v>
      </c>
      <c r="K6" s="240" t="s">
        <v>81</v>
      </c>
      <c r="L6" s="240" t="s">
        <v>79</v>
      </c>
      <c r="M6" s="240" t="s">
        <v>80</v>
      </c>
      <c r="N6" s="240" t="s">
        <v>81</v>
      </c>
      <c r="O6" s="240" t="s">
        <v>79</v>
      </c>
      <c r="P6" s="240" t="s">
        <v>80</v>
      </c>
      <c r="Q6" s="240" t="s">
        <v>81</v>
      </c>
      <c r="R6" s="240" t="s">
        <v>79</v>
      </c>
      <c r="S6" s="240" t="s">
        <v>80</v>
      </c>
      <c r="T6" s="240" t="s">
        <v>81</v>
      </c>
      <c r="U6" s="240" t="s">
        <v>79</v>
      </c>
      <c r="V6" s="240" t="s">
        <v>80</v>
      </c>
      <c r="W6" s="241" t="s">
        <v>81</v>
      </c>
      <c r="X6" s="242" t="s">
        <v>79</v>
      </c>
      <c r="Y6" s="54" t="s">
        <v>80</v>
      </c>
      <c r="Z6" s="54" t="s">
        <v>81</v>
      </c>
      <c r="AA6" s="54" t="s">
        <v>79</v>
      </c>
      <c r="AB6" s="54" t="s">
        <v>80</v>
      </c>
      <c r="AC6" s="54" t="s">
        <v>81</v>
      </c>
      <c r="AD6" s="243" t="s">
        <v>79</v>
      </c>
      <c r="AE6" s="243" t="s">
        <v>80</v>
      </c>
      <c r="AF6" s="243" t="s">
        <v>81</v>
      </c>
      <c r="AG6" s="54" t="s">
        <v>79</v>
      </c>
      <c r="AH6" s="54" t="s">
        <v>80</v>
      </c>
      <c r="AI6" s="54" t="s">
        <v>81</v>
      </c>
      <c r="AJ6" s="54" t="s">
        <v>79</v>
      </c>
      <c r="AK6" s="54" t="s">
        <v>80</v>
      </c>
      <c r="AL6" s="54" t="s">
        <v>81</v>
      </c>
      <c r="AM6" s="54" t="s">
        <v>79</v>
      </c>
      <c r="AN6" s="54" t="s">
        <v>80</v>
      </c>
      <c r="AO6" s="54" t="s">
        <v>81</v>
      </c>
      <c r="AP6" s="243" t="s">
        <v>79</v>
      </c>
      <c r="AQ6" s="243" t="s">
        <v>80</v>
      </c>
      <c r="AR6" s="243" t="s">
        <v>81</v>
      </c>
      <c r="AS6" s="54" t="s">
        <v>79</v>
      </c>
      <c r="AT6" s="54" t="s">
        <v>80</v>
      </c>
      <c r="AU6" s="54" t="s">
        <v>81</v>
      </c>
      <c r="AV6" s="54" t="s">
        <v>79</v>
      </c>
      <c r="AW6" s="54" t="s">
        <v>80</v>
      </c>
      <c r="AX6" s="54" t="s">
        <v>81</v>
      </c>
      <c r="AY6" s="243" t="s">
        <v>79</v>
      </c>
      <c r="AZ6" s="243" t="s">
        <v>80</v>
      </c>
      <c r="BA6" s="243" t="s">
        <v>81</v>
      </c>
      <c r="BB6" s="54" t="s">
        <v>79</v>
      </c>
      <c r="BC6" s="54" t="s">
        <v>80</v>
      </c>
      <c r="BD6" s="54" t="s">
        <v>81</v>
      </c>
      <c r="BE6" s="54" t="s">
        <v>79</v>
      </c>
      <c r="BF6" s="54" t="s">
        <v>80</v>
      </c>
      <c r="BG6" s="54" t="s">
        <v>81</v>
      </c>
      <c r="BH6" s="54" t="s">
        <v>79</v>
      </c>
      <c r="BI6" s="54" t="s">
        <v>80</v>
      </c>
      <c r="BJ6" s="54" t="s">
        <v>81</v>
      </c>
      <c r="BK6" s="243" t="s">
        <v>79</v>
      </c>
      <c r="BL6" s="243" t="s">
        <v>80</v>
      </c>
      <c r="BM6" s="243" t="s">
        <v>81</v>
      </c>
      <c r="BN6" s="54" t="s">
        <v>79</v>
      </c>
      <c r="BO6" s="54" t="s">
        <v>80</v>
      </c>
      <c r="BP6" s="54" t="s">
        <v>81</v>
      </c>
      <c r="BQ6" s="54" t="s">
        <v>79</v>
      </c>
      <c r="BR6" s="54" t="s">
        <v>80</v>
      </c>
      <c r="BS6" s="54" t="s">
        <v>81</v>
      </c>
      <c r="BT6" s="243" t="s">
        <v>79</v>
      </c>
      <c r="BU6" s="243" t="s">
        <v>80</v>
      </c>
      <c r="BV6" s="243" t="s">
        <v>81</v>
      </c>
      <c r="BW6" s="54" t="s">
        <v>79</v>
      </c>
      <c r="BX6" s="54" t="s">
        <v>80</v>
      </c>
      <c r="BY6" s="54" t="s">
        <v>81</v>
      </c>
      <c r="BZ6" s="54" t="s">
        <v>79</v>
      </c>
      <c r="CA6" s="54" t="s">
        <v>80</v>
      </c>
      <c r="CB6" s="54" t="s">
        <v>81</v>
      </c>
      <c r="CC6" s="54" t="s">
        <v>79</v>
      </c>
      <c r="CD6" s="54" t="s">
        <v>80</v>
      </c>
      <c r="CE6" s="54" t="s">
        <v>81</v>
      </c>
      <c r="CF6" s="243" t="s">
        <v>79</v>
      </c>
      <c r="CG6" s="243" t="s">
        <v>80</v>
      </c>
      <c r="CH6" s="243" t="s">
        <v>81</v>
      </c>
    </row>
    <row r="7" spans="1:86" ht="13.9" customHeight="1">
      <c r="A7" s="352">
        <v>1</v>
      </c>
      <c r="B7" s="369">
        <v>2</v>
      </c>
      <c r="C7" s="389">
        <v>3</v>
      </c>
      <c r="D7" s="356">
        <v>4</v>
      </c>
      <c r="E7" s="356" t="s">
        <v>4</v>
      </c>
      <c r="F7" s="356">
        <v>6</v>
      </c>
      <c r="G7" s="356">
        <v>7</v>
      </c>
      <c r="H7" s="356" t="s">
        <v>82</v>
      </c>
      <c r="I7" s="356">
        <v>9</v>
      </c>
      <c r="J7" s="356">
        <v>10</v>
      </c>
      <c r="K7" s="363">
        <v>11</v>
      </c>
      <c r="L7" s="375">
        <v>12</v>
      </c>
      <c r="M7" s="375">
        <v>13</v>
      </c>
      <c r="N7" s="375" t="s">
        <v>83</v>
      </c>
      <c r="O7" s="356">
        <v>15</v>
      </c>
      <c r="P7" s="356">
        <v>16</v>
      </c>
      <c r="Q7" s="356" t="s">
        <v>84</v>
      </c>
      <c r="R7" s="356">
        <v>18</v>
      </c>
      <c r="S7" s="356">
        <v>19</v>
      </c>
      <c r="T7" s="356" t="s">
        <v>85</v>
      </c>
      <c r="U7" s="356">
        <v>21</v>
      </c>
      <c r="V7" s="356">
        <v>22</v>
      </c>
      <c r="W7" s="373" t="s">
        <v>105</v>
      </c>
      <c r="X7" s="371">
        <v>3</v>
      </c>
      <c r="Y7" s="348">
        <v>4</v>
      </c>
      <c r="Z7" s="348" t="s">
        <v>4</v>
      </c>
      <c r="AA7" s="348">
        <v>6</v>
      </c>
      <c r="AB7" s="348">
        <v>7</v>
      </c>
      <c r="AC7" s="348" t="s">
        <v>82</v>
      </c>
      <c r="AD7" s="350">
        <v>9</v>
      </c>
      <c r="AE7" s="350">
        <v>10</v>
      </c>
      <c r="AF7" s="334">
        <v>11</v>
      </c>
      <c r="AG7" s="352">
        <v>12</v>
      </c>
      <c r="AH7" s="352">
        <v>13</v>
      </c>
      <c r="AI7" s="352" t="s">
        <v>83</v>
      </c>
      <c r="AJ7" s="348">
        <v>15</v>
      </c>
      <c r="AK7" s="348">
        <v>16</v>
      </c>
      <c r="AL7" s="348" t="s">
        <v>84</v>
      </c>
      <c r="AM7" s="348">
        <v>18</v>
      </c>
      <c r="AN7" s="348">
        <v>19</v>
      </c>
      <c r="AO7" s="348" t="s">
        <v>85</v>
      </c>
      <c r="AP7" s="350">
        <v>21</v>
      </c>
      <c r="AQ7" s="350">
        <v>22</v>
      </c>
      <c r="AR7" s="334" t="s">
        <v>105</v>
      </c>
      <c r="AS7" s="348">
        <v>3</v>
      </c>
      <c r="AT7" s="348">
        <v>4</v>
      </c>
      <c r="AU7" s="348" t="s">
        <v>4</v>
      </c>
      <c r="AV7" s="348">
        <v>6</v>
      </c>
      <c r="AW7" s="348">
        <v>7</v>
      </c>
      <c r="AX7" s="348" t="s">
        <v>82</v>
      </c>
      <c r="AY7" s="350">
        <v>9</v>
      </c>
      <c r="AZ7" s="350">
        <v>10</v>
      </c>
      <c r="BA7" s="334">
        <v>11</v>
      </c>
      <c r="BB7" s="352">
        <v>12</v>
      </c>
      <c r="BC7" s="352">
        <v>13</v>
      </c>
      <c r="BD7" s="352" t="s">
        <v>83</v>
      </c>
      <c r="BE7" s="348">
        <v>15</v>
      </c>
      <c r="BF7" s="348">
        <v>16</v>
      </c>
      <c r="BG7" s="348" t="s">
        <v>84</v>
      </c>
      <c r="BH7" s="348">
        <v>18</v>
      </c>
      <c r="BI7" s="348">
        <v>19</v>
      </c>
      <c r="BJ7" s="348" t="s">
        <v>85</v>
      </c>
      <c r="BK7" s="350">
        <v>21</v>
      </c>
      <c r="BL7" s="350">
        <v>22</v>
      </c>
      <c r="BM7" s="334" t="s">
        <v>105</v>
      </c>
      <c r="BN7" s="348">
        <v>3</v>
      </c>
      <c r="BO7" s="348">
        <v>4</v>
      </c>
      <c r="BP7" s="348" t="s">
        <v>4</v>
      </c>
      <c r="BQ7" s="348">
        <v>6</v>
      </c>
      <c r="BR7" s="348">
        <v>7</v>
      </c>
      <c r="BS7" s="348" t="s">
        <v>82</v>
      </c>
      <c r="BT7" s="350">
        <v>9</v>
      </c>
      <c r="BU7" s="350">
        <v>10</v>
      </c>
      <c r="BV7" s="334">
        <v>11</v>
      </c>
      <c r="BW7" s="352">
        <v>12</v>
      </c>
      <c r="BX7" s="352">
        <v>13</v>
      </c>
      <c r="BY7" s="352" t="s">
        <v>83</v>
      </c>
      <c r="BZ7" s="348">
        <v>15</v>
      </c>
      <c r="CA7" s="348">
        <v>16</v>
      </c>
      <c r="CB7" s="348" t="s">
        <v>84</v>
      </c>
      <c r="CC7" s="348">
        <v>18</v>
      </c>
      <c r="CD7" s="348">
        <v>19</v>
      </c>
      <c r="CE7" s="348" t="s">
        <v>85</v>
      </c>
      <c r="CF7" s="350">
        <v>21</v>
      </c>
      <c r="CG7" s="350">
        <v>22</v>
      </c>
      <c r="CH7" s="334" t="s">
        <v>105</v>
      </c>
    </row>
    <row r="8" spans="1:86" ht="15.75" thickBot="1">
      <c r="A8" s="352"/>
      <c r="B8" s="370"/>
      <c r="C8" s="390"/>
      <c r="D8" s="357"/>
      <c r="E8" s="357"/>
      <c r="F8" s="357"/>
      <c r="G8" s="357"/>
      <c r="H8" s="357"/>
      <c r="I8" s="357"/>
      <c r="J8" s="357"/>
      <c r="K8" s="364"/>
      <c r="L8" s="356"/>
      <c r="M8" s="356"/>
      <c r="N8" s="356"/>
      <c r="O8" s="357"/>
      <c r="P8" s="357"/>
      <c r="Q8" s="357"/>
      <c r="R8" s="357"/>
      <c r="S8" s="357"/>
      <c r="T8" s="357"/>
      <c r="U8" s="357"/>
      <c r="V8" s="357"/>
      <c r="W8" s="374"/>
      <c r="X8" s="372"/>
      <c r="Y8" s="353"/>
      <c r="Z8" s="353"/>
      <c r="AA8" s="353"/>
      <c r="AB8" s="353"/>
      <c r="AC8" s="353"/>
      <c r="AD8" s="354"/>
      <c r="AE8" s="354"/>
      <c r="AF8" s="355"/>
      <c r="AG8" s="348"/>
      <c r="AH8" s="348"/>
      <c r="AI8" s="348"/>
      <c r="AJ8" s="353"/>
      <c r="AK8" s="353"/>
      <c r="AL8" s="353"/>
      <c r="AM8" s="353"/>
      <c r="AN8" s="353"/>
      <c r="AO8" s="353"/>
      <c r="AP8" s="354"/>
      <c r="AQ8" s="354"/>
      <c r="AR8" s="355"/>
      <c r="AS8" s="349"/>
      <c r="AT8" s="349"/>
      <c r="AU8" s="349"/>
      <c r="AV8" s="349"/>
      <c r="AW8" s="349"/>
      <c r="AX8" s="349"/>
      <c r="AY8" s="351"/>
      <c r="AZ8" s="351"/>
      <c r="BA8" s="335"/>
      <c r="BB8" s="352"/>
      <c r="BC8" s="352"/>
      <c r="BD8" s="352"/>
      <c r="BE8" s="349"/>
      <c r="BF8" s="349"/>
      <c r="BG8" s="349"/>
      <c r="BH8" s="349"/>
      <c r="BI8" s="349"/>
      <c r="BJ8" s="349"/>
      <c r="BK8" s="351"/>
      <c r="BL8" s="351"/>
      <c r="BM8" s="335"/>
      <c r="BN8" s="349"/>
      <c r="BO8" s="349"/>
      <c r="BP8" s="349"/>
      <c r="BQ8" s="349"/>
      <c r="BR8" s="349"/>
      <c r="BS8" s="349"/>
      <c r="BT8" s="351"/>
      <c r="BU8" s="351"/>
      <c r="BV8" s="335"/>
      <c r="BW8" s="352"/>
      <c r="BX8" s="352"/>
      <c r="BY8" s="352"/>
      <c r="BZ8" s="349"/>
      <c r="CA8" s="349"/>
      <c r="CB8" s="349"/>
      <c r="CC8" s="349"/>
      <c r="CD8" s="349"/>
      <c r="CE8" s="349"/>
      <c r="CF8" s="351"/>
      <c r="CG8" s="351"/>
      <c r="CH8" s="335"/>
    </row>
    <row r="9" spans="1:86" ht="29.25">
      <c r="A9" s="362">
        <v>1</v>
      </c>
      <c r="B9" s="114" t="s">
        <v>106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>
      <c r="A10" s="36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>
      <c r="A11" s="362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5.75" thickBot="1">
      <c r="A12" s="362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>
      <c r="A13" s="362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>
      <c r="A14" s="362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>
      <c r="A15" s="362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72.75">
      <c r="A16" s="362">
        <v>3</v>
      </c>
      <c r="B16" s="116" t="s">
        <v>52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>
      <c r="A17" s="362"/>
      <c r="B17" s="117" t="s">
        <v>46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>
      <c r="A18" s="362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5.75" thickBot="1">
      <c r="A19" s="362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>
      <c r="A20" s="362"/>
      <c r="B20" s="119" t="s">
        <v>47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>
      <c r="A21" s="362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5.75" thickBot="1">
      <c r="A22" s="362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>
      <c r="A23" s="362"/>
      <c r="B23" s="119" t="s">
        <v>48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>
      <c r="A24" s="362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5.75" thickBot="1">
      <c r="A25" s="362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>
      <c r="A26" s="362"/>
      <c r="B26" s="119" t="s">
        <v>49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>
      <c r="A27" s="362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5.75" thickBot="1">
      <c r="A28" s="362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>
      <c r="A29" s="362"/>
      <c r="B29" s="119" t="s">
        <v>50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>
      <c r="A30" s="362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5.75" thickBot="1">
      <c r="A31" s="362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8.5">
      <c r="A32" s="359">
        <v>4</v>
      </c>
      <c r="B32" s="120" t="s">
        <v>40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>
      <c r="A33" s="360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5.75" thickBot="1">
      <c r="A34" s="361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>
      <c r="A35" s="359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>
      <c r="A36" s="360"/>
      <c r="B36" s="115" t="s">
        <v>45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5.75" thickBot="1">
      <c r="A37" s="361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>
      <c r="A38" s="36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>
      <c r="A39" s="362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5.75" thickBot="1">
      <c r="A40" s="362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>
      <c r="A41" s="359">
        <v>7</v>
      </c>
      <c r="B41" s="116" t="s">
        <v>53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>
      <c r="A42" s="360"/>
      <c r="B42" s="117" t="s">
        <v>46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>
      <c r="A43" s="360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5.75" thickBot="1">
      <c r="A44" s="360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>
      <c r="A45" s="360"/>
      <c r="B45" s="119" t="s">
        <v>47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>
      <c r="A46" s="360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5.75" thickBot="1">
      <c r="A47" s="360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>
      <c r="A48" s="360"/>
      <c r="B48" s="123" t="s">
        <v>48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>
      <c r="A49" s="360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>
      <c r="A50" s="360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" hidden="1" customHeight="1">
      <c r="A51" s="360"/>
      <c r="B51" s="119" t="s">
        <v>49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>
      <c r="A52" s="360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>
      <c r="A53" s="361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75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5.75" thickBot="1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V53"/>
  <sheetViews>
    <sheetView view="pageBreakPreview" zoomScale="80" zoomScaleNormal="85" zoomScaleSheetLayoutView="80" workbookViewId="0">
      <selection activeCell="C2" sqref="C2:H2"/>
    </sheetView>
  </sheetViews>
  <sheetFormatPr defaultColWidth="9.140625" defaultRowHeight="1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5.5703125" style="14" hidden="1" customWidth="1"/>
    <col min="13" max="13" width="20.7109375" style="14" hidden="1" customWidth="1"/>
    <col min="14" max="14" width="14.7109375" style="14" customWidth="1"/>
    <col min="15" max="15" width="16.7109375" style="14" customWidth="1"/>
    <col min="16" max="16" width="14.42578125" style="14" customWidth="1"/>
    <col min="17" max="17" width="16.7109375" style="14" customWidth="1"/>
    <col min="18" max="18" width="14.42578125" style="14" customWidth="1"/>
    <col min="19" max="19" width="16.7109375" style="14" customWidth="1"/>
    <col min="20" max="16384" width="9.140625" style="14"/>
  </cols>
  <sheetData>
    <row r="2" spans="1:22" ht="15.7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270"/>
      <c r="J2" s="270"/>
      <c r="K2" s="270"/>
      <c r="L2" s="270"/>
      <c r="M2" s="270"/>
      <c r="N2" s="97"/>
      <c r="O2" s="97"/>
      <c r="P2" s="97"/>
      <c r="Q2" s="97"/>
      <c r="R2" s="97"/>
      <c r="S2" s="97"/>
    </row>
    <row r="3" spans="1:22">
      <c r="D3" s="401" t="s">
        <v>119</v>
      </c>
      <c r="E3" s="401"/>
      <c r="F3" s="401"/>
      <c r="G3" s="401"/>
      <c r="H3" s="401"/>
      <c r="I3" s="402"/>
      <c r="J3" s="402"/>
      <c r="K3" s="402"/>
      <c r="L3" s="402"/>
      <c r="M3" s="402"/>
      <c r="N3" s="401"/>
      <c r="O3" s="401"/>
      <c r="P3" s="401"/>
      <c r="Q3" s="401"/>
    </row>
    <row r="4" spans="1:22" ht="55.5" customHeight="1">
      <c r="B4" s="224" t="s">
        <v>13</v>
      </c>
      <c r="C4" s="400" t="s">
        <v>120</v>
      </c>
      <c r="D4" s="393"/>
      <c r="E4" s="393"/>
      <c r="F4" s="393"/>
      <c r="G4" s="393"/>
      <c r="H4" s="393"/>
      <c r="I4" s="392" t="s">
        <v>121</v>
      </c>
      <c r="J4" s="393"/>
      <c r="K4" s="394"/>
      <c r="L4" s="269"/>
      <c r="M4" s="269"/>
      <c r="N4" s="393" t="s">
        <v>115</v>
      </c>
      <c r="O4" s="393"/>
      <c r="P4" s="393"/>
      <c r="Q4" s="393"/>
      <c r="R4" s="393"/>
      <c r="S4" s="403"/>
    </row>
    <row r="5" spans="1:22" ht="95.25" customHeight="1">
      <c r="A5" s="274" t="s">
        <v>72</v>
      </c>
      <c r="B5" s="95" t="s">
        <v>0</v>
      </c>
      <c r="C5" s="104" t="s">
        <v>122</v>
      </c>
      <c r="D5" s="102" t="s">
        <v>86</v>
      </c>
      <c r="E5" s="104" t="s">
        <v>123</v>
      </c>
      <c r="F5" s="102" t="s">
        <v>87</v>
      </c>
      <c r="G5" s="214" t="s">
        <v>124</v>
      </c>
      <c r="H5" s="102" t="s">
        <v>88</v>
      </c>
      <c r="I5" s="293" t="s">
        <v>109</v>
      </c>
      <c r="J5" s="273" t="s">
        <v>110</v>
      </c>
      <c r="K5" s="294" t="s">
        <v>111</v>
      </c>
      <c r="L5" s="316" t="s">
        <v>112</v>
      </c>
      <c r="M5" s="316" t="s">
        <v>113</v>
      </c>
      <c r="N5" s="286" t="s">
        <v>116</v>
      </c>
      <c r="O5" s="103" t="s">
        <v>89</v>
      </c>
      <c r="P5" s="214" t="s">
        <v>117</v>
      </c>
      <c r="Q5" s="103" t="s">
        <v>90</v>
      </c>
      <c r="R5" s="214" t="s">
        <v>118</v>
      </c>
      <c r="S5" s="103" t="s">
        <v>91</v>
      </c>
    </row>
    <row r="6" spans="1:22">
      <c r="A6" s="352">
        <v>1</v>
      </c>
      <c r="B6" s="348">
        <v>2</v>
      </c>
      <c r="C6" s="348">
        <v>3</v>
      </c>
      <c r="D6" s="348">
        <v>4</v>
      </c>
      <c r="E6" s="348">
        <v>5</v>
      </c>
      <c r="F6" s="348">
        <v>6</v>
      </c>
      <c r="G6" s="350">
        <v>7</v>
      </c>
      <c r="H6" s="369">
        <v>8</v>
      </c>
      <c r="I6" s="395">
        <v>9</v>
      </c>
      <c r="J6" s="348">
        <v>10</v>
      </c>
      <c r="K6" s="397">
        <v>11</v>
      </c>
      <c r="L6" s="317"/>
      <c r="M6" s="317"/>
      <c r="N6" s="404">
        <v>12</v>
      </c>
      <c r="O6" s="348">
        <v>13</v>
      </c>
      <c r="P6" s="350">
        <v>14</v>
      </c>
      <c r="Q6" s="348">
        <v>15</v>
      </c>
      <c r="R6" s="350">
        <v>16</v>
      </c>
      <c r="S6" s="348">
        <v>17</v>
      </c>
    </row>
    <row r="7" spans="1:22">
      <c r="A7" s="352"/>
      <c r="B7" s="349"/>
      <c r="C7" s="349"/>
      <c r="D7" s="349"/>
      <c r="E7" s="349"/>
      <c r="F7" s="349"/>
      <c r="G7" s="351"/>
      <c r="H7" s="370"/>
      <c r="I7" s="396"/>
      <c r="J7" s="349"/>
      <c r="K7" s="398"/>
      <c r="L7" s="318"/>
      <c r="M7" s="318"/>
      <c r="N7" s="405"/>
      <c r="O7" s="349"/>
      <c r="P7" s="351"/>
      <c r="Q7" s="349"/>
      <c r="R7" s="351"/>
      <c r="S7" s="349"/>
    </row>
    <row r="8" spans="1:22" ht="29.25">
      <c r="A8" s="362">
        <v>1</v>
      </c>
      <c r="B8" s="33" t="s">
        <v>106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v>8</v>
      </c>
      <c r="M8" s="319">
        <f>I8*1.08*12</f>
        <v>0</v>
      </c>
      <c r="N8" s="287">
        <f>SUM(N9:N11)</f>
        <v>0</v>
      </c>
      <c r="O8" s="230"/>
      <c r="P8" s="236">
        <f>SUM(P9:P11)</f>
        <v>0</v>
      </c>
      <c r="Q8" s="230"/>
      <c r="R8" s="236">
        <f>SUM(R9:R11)</f>
        <v>0</v>
      </c>
      <c r="S8" s="230"/>
    </row>
    <row r="9" spans="1:22">
      <c r="A9" s="36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288">
        <f>+'Т1 - број запослених'!AR10</f>
        <v>0</v>
      </c>
      <c r="O9" s="3"/>
      <c r="P9" s="216">
        <f>+'Т1 - број запослених'!BM10</f>
        <v>0</v>
      </c>
      <c r="Q9" s="3"/>
      <c r="R9" s="216">
        <f>+'Т1 - број запослених'!CH10</f>
        <v>0</v>
      </c>
      <c r="S9" s="3"/>
    </row>
    <row r="10" spans="1:22">
      <c r="A10" s="36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288">
        <f>+'Т1 - број запослених'!AR11</f>
        <v>0</v>
      </c>
      <c r="O10" s="3"/>
      <c r="P10" s="216">
        <f>+'Т1 - број запослених'!BM11</f>
        <v>0</v>
      </c>
      <c r="Q10" s="3"/>
      <c r="R10" s="216">
        <f>+'Т1 - број запослених'!CH11</f>
        <v>0</v>
      </c>
      <c r="S10" s="3"/>
    </row>
    <row r="11" spans="1:22">
      <c r="A11" s="36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288">
        <f>+'Т1 - број запослених'!AR12</f>
        <v>0</v>
      </c>
      <c r="O11" s="3"/>
      <c r="P11" s="216">
        <f>+'Т1 - број запослених'!BM12</f>
        <v>0</v>
      </c>
      <c r="Q11" s="3"/>
      <c r="R11" s="216">
        <f>+'Т1 - број запослених'!CH12</f>
        <v>0</v>
      </c>
      <c r="S11" s="3"/>
    </row>
    <row r="12" spans="1:22" ht="18" customHeight="1">
      <c r="A12" s="36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v>10</v>
      </c>
      <c r="M12" s="321">
        <f>I12*1.1*12</f>
        <v>0</v>
      </c>
      <c r="N12" s="289">
        <f>N13+N14</f>
        <v>0</v>
      </c>
      <c r="O12" s="90"/>
      <c r="P12" s="215">
        <f>P13+P14</f>
        <v>0</v>
      </c>
      <c r="Q12" s="90"/>
      <c r="R12" s="215">
        <f>R13+R14</f>
        <v>0</v>
      </c>
      <c r="S12" s="90"/>
    </row>
    <row r="13" spans="1:22">
      <c r="A13" s="36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288">
        <f>+'Т1 - број запослених'!AR14</f>
        <v>0</v>
      </c>
      <c r="O13" s="3"/>
      <c r="P13" s="216">
        <f>+'Т1 - број запослених'!BM14</f>
        <v>0</v>
      </c>
      <c r="Q13" s="3"/>
      <c r="R13" s="216">
        <f>+'Т1 - број запослених'!CH14</f>
        <v>0</v>
      </c>
      <c r="S13" s="3"/>
    </row>
    <row r="14" spans="1:22">
      <c r="A14" s="36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288">
        <f>+'Т1 - број запослених'!AR15</f>
        <v>0</v>
      </c>
      <c r="O14" s="3"/>
      <c r="P14" s="216">
        <f>+'Т1 - број запослених'!BM15</f>
        <v>0</v>
      </c>
      <c r="Q14" s="3"/>
      <c r="R14" s="216">
        <f>+'Т1 - број запослених'!CH15</f>
        <v>0</v>
      </c>
      <c r="S14" s="3"/>
    </row>
    <row r="15" spans="1:22" ht="57.75">
      <c r="A15" s="362">
        <v>3</v>
      </c>
      <c r="B15" s="8" t="s">
        <v>52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S15" si="1">L16+L19+L22+L25+L28</f>
        <v>0</v>
      </c>
      <c r="M15" s="301">
        <f t="shared" si="1"/>
        <v>0</v>
      </c>
      <c r="N15" s="27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>
      <c r="A16" s="362"/>
      <c r="B16" s="82" t="s">
        <v>46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/>
      <c r="M16" s="322"/>
      <c r="N16" s="288">
        <f>N17+N18</f>
        <v>0</v>
      </c>
      <c r="O16" s="81"/>
      <c r="P16" s="216">
        <f>P17+P18</f>
        <v>0</v>
      </c>
      <c r="Q16" s="81"/>
      <c r="R16" s="216">
        <f>R17+R18</f>
        <v>0</v>
      </c>
      <c r="S16" s="81"/>
      <c r="V16" s="15"/>
    </row>
    <row r="17" spans="1:22">
      <c r="A17" s="36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288">
        <f>+'Т1 - број запослених'!AR18</f>
        <v>0</v>
      </c>
      <c r="O17" s="3"/>
      <c r="P17" s="216">
        <f>+'Т1 - број запослених'!BM18</f>
        <v>0</v>
      </c>
      <c r="Q17" s="3"/>
      <c r="R17" s="216">
        <f>+'Т1 - број запослених'!CH18</f>
        <v>0</v>
      </c>
      <c r="S17" s="3"/>
    </row>
    <row r="18" spans="1:22" ht="15.75" thickBot="1">
      <c r="A18" s="36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288">
        <f>+'Т1 - број запослених'!AR19</f>
        <v>0</v>
      </c>
      <c r="O18" s="3"/>
      <c r="P18" s="216">
        <f>+'Т1 - број запослених'!BM19</f>
        <v>0</v>
      </c>
      <c r="Q18" s="3"/>
      <c r="R18" s="216">
        <f>+'Т1 - број запослених'!CH19</f>
        <v>0</v>
      </c>
      <c r="S18" s="3"/>
    </row>
    <row r="19" spans="1:22">
      <c r="A19" s="362"/>
      <c r="B19" s="88" t="s">
        <v>47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/>
      <c r="M19" s="323"/>
      <c r="N19" s="290">
        <f>N20+N21</f>
        <v>0</v>
      </c>
      <c r="O19" s="80"/>
      <c r="P19" s="217">
        <f>P20+P21</f>
        <v>0</v>
      </c>
      <c r="Q19" s="80"/>
      <c r="R19" s="217">
        <f>R20+R21</f>
        <v>0</v>
      </c>
      <c r="S19" s="80"/>
      <c r="V19" s="15"/>
    </row>
    <row r="20" spans="1:22">
      <c r="A20" s="36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288">
        <f>+'Т1 - број запослених'!AR21</f>
        <v>0</v>
      </c>
      <c r="O20" s="3"/>
      <c r="P20" s="216">
        <f>+'Т1 - број запослених'!BM21</f>
        <v>0</v>
      </c>
      <c r="Q20" s="3"/>
      <c r="R20" s="216">
        <f>+'Т1 - број запослених'!CH21</f>
        <v>0</v>
      </c>
      <c r="S20" s="3"/>
    </row>
    <row r="21" spans="1:22" ht="15.75" thickBot="1">
      <c r="A21" s="36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288">
        <f>+'Т1 - број запослених'!AR22</f>
        <v>0</v>
      </c>
      <c r="O21" s="3"/>
      <c r="P21" s="216">
        <f>+'Т1 - број запослених'!BM22</f>
        <v>0</v>
      </c>
      <c r="Q21" s="3"/>
      <c r="R21" s="216">
        <f>+'Т1 - број запослених'!CH22</f>
        <v>0</v>
      </c>
      <c r="S21" s="3"/>
    </row>
    <row r="22" spans="1:22">
      <c r="A22" s="362"/>
      <c r="B22" s="88" t="s">
        <v>48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/>
      <c r="M22" s="323"/>
      <c r="N22" s="290">
        <f>N23+N24</f>
        <v>0</v>
      </c>
      <c r="O22" s="80"/>
      <c r="P22" s="217">
        <f>P23+P24</f>
        <v>0</v>
      </c>
      <c r="Q22" s="80"/>
      <c r="R22" s="217">
        <f>R23+R24</f>
        <v>0</v>
      </c>
      <c r="S22" s="80"/>
      <c r="V22" s="15"/>
    </row>
    <row r="23" spans="1:22">
      <c r="A23" s="36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288">
        <f>+'Т1 - број запослених'!AR24</f>
        <v>0</v>
      </c>
      <c r="O23" s="3"/>
      <c r="P23" s="216">
        <f>+'Т1 - број запослених'!BM24</f>
        <v>0</v>
      </c>
      <c r="Q23" s="3"/>
      <c r="R23" s="216">
        <f>+'Т1 - број запослених'!CH24</f>
        <v>0</v>
      </c>
      <c r="S23" s="3"/>
    </row>
    <row r="24" spans="1:22" ht="15.75" thickBot="1">
      <c r="A24" s="36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288">
        <f>+'Т1 - број запослених'!AR25</f>
        <v>0</v>
      </c>
      <c r="O24" s="3"/>
      <c r="P24" s="216">
        <f>+'Т1 - број запослених'!BM25</f>
        <v>0</v>
      </c>
      <c r="Q24" s="3"/>
      <c r="R24" s="216">
        <f>+'Т1 - број запослених'!CH25</f>
        <v>0</v>
      </c>
      <c r="S24" s="3"/>
    </row>
    <row r="25" spans="1:22">
      <c r="A25" s="362"/>
      <c r="B25" s="88" t="s">
        <v>49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290">
        <f>N26+N27</f>
        <v>0</v>
      </c>
      <c r="O25" s="80"/>
      <c r="P25" s="217">
        <f>P26+P27</f>
        <v>0</v>
      </c>
      <c r="Q25" s="80"/>
      <c r="R25" s="217">
        <f>R26+R27</f>
        <v>0</v>
      </c>
      <c r="S25" s="80"/>
      <c r="V25" s="15"/>
    </row>
    <row r="26" spans="1:22">
      <c r="A26" s="36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288">
        <f>+'Т1 - број запослених'!AR27</f>
        <v>0</v>
      </c>
      <c r="O26" s="3"/>
      <c r="P26" s="216">
        <f>+'Т1 - број запослених'!BM27</f>
        <v>0</v>
      </c>
      <c r="Q26" s="3"/>
      <c r="R26" s="216">
        <f>+'Т1 - број запослених'!CH27</f>
        <v>0</v>
      </c>
      <c r="S26" s="3"/>
    </row>
    <row r="27" spans="1:22" ht="15.75" thickBot="1">
      <c r="A27" s="36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288">
        <f>+'Т1 - број запослених'!AR28</f>
        <v>0</v>
      </c>
      <c r="O27" s="3"/>
      <c r="P27" s="216">
        <f>+'Т1 - број запослених'!BM28</f>
        <v>0</v>
      </c>
      <c r="Q27" s="3"/>
      <c r="R27" s="216">
        <f>+'Т1 - број запослених'!CH28</f>
        <v>0</v>
      </c>
      <c r="S27" s="3"/>
    </row>
    <row r="28" spans="1:22">
      <c r="A28" s="362"/>
      <c r="B28" s="88" t="s">
        <v>50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290">
        <f>N29+N30</f>
        <v>0</v>
      </c>
      <c r="O28" s="80"/>
      <c r="P28" s="217">
        <f>P29+P30</f>
        <v>0</v>
      </c>
      <c r="Q28" s="80"/>
      <c r="R28" s="217">
        <f>R29+R30</f>
        <v>0</v>
      </c>
      <c r="S28" s="80"/>
      <c r="V28" s="15"/>
    </row>
    <row r="29" spans="1:22">
      <c r="A29" s="36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288">
        <f>+'Т1 - број запослених'!AR30</f>
        <v>0</v>
      </c>
      <c r="O29" s="3"/>
      <c r="P29" s="216">
        <f>+'Т1 - број запослених'!BM30</f>
        <v>0</v>
      </c>
      <c r="Q29" s="3"/>
      <c r="R29" s="216">
        <f>+'Т1 - број запослених'!CH30</f>
        <v>0</v>
      </c>
      <c r="S29" s="3"/>
    </row>
    <row r="30" spans="1:22" ht="15.75" thickBot="1">
      <c r="A30" s="36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288">
        <f>+'Т1 - број запослених'!AR31</f>
        <v>0</v>
      </c>
      <c r="O30" s="3"/>
      <c r="P30" s="216">
        <f>+'Т1 - број запослених'!BM31</f>
        <v>0</v>
      </c>
      <c r="Q30" s="3"/>
      <c r="R30" s="216">
        <f>+'Т1 - број запослених'!CH31</f>
        <v>0</v>
      </c>
      <c r="S30" s="3"/>
    </row>
    <row r="31" spans="1:22" ht="28.5">
      <c r="A31" s="359">
        <v>4</v>
      </c>
      <c r="B31" s="10" t="s">
        <v>40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291">
        <f>N32+N33</f>
        <v>0</v>
      </c>
      <c r="O31" s="80"/>
      <c r="P31" s="218">
        <f>P32+P33</f>
        <v>0</v>
      </c>
      <c r="Q31" s="80"/>
      <c r="R31" s="218">
        <f>R32+R33</f>
        <v>0</v>
      </c>
      <c r="S31" s="80"/>
      <c r="V31" s="15"/>
    </row>
    <row r="32" spans="1:22">
      <c r="A32" s="360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288">
        <f>+'Т1 - број запослених'!AR33</f>
        <v>0</v>
      </c>
      <c r="O32" s="3"/>
      <c r="P32" s="216">
        <f>+'Т1 - број запослених'!BM33</f>
        <v>0</v>
      </c>
      <c r="Q32" s="3"/>
      <c r="R32" s="216">
        <f>+'Т1 - број запослених'!CH33</f>
        <v>0</v>
      </c>
      <c r="S32" s="3"/>
    </row>
    <row r="33" spans="1:22">
      <c r="A33" s="361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288">
        <f>+'Т1 - број запослених'!AR34</f>
        <v>0</v>
      </c>
      <c r="O33" s="3"/>
      <c r="P33" s="216">
        <f>+'Т1 - број запослених'!BM34</f>
        <v>0</v>
      </c>
      <c r="Q33" s="3"/>
      <c r="R33" s="216">
        <f>+'Т1 - број запослених'!CH34</f>
        <v>0</v>
      </c>
      <c r="S33" s="3"/>
    </row>
    <row r="34" spans="1:22">
      <c r="A34" s="359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v>8</v>
      </c>
      <c r="M34" s="324">
        <f>I34*1.08*12</f>
        <v>0</v>
      </c>
      <c r="N34" s="289">
        <f>N35+N36</f>
        <v>0</v>
      </c>
      <c r="O34" s="80"/>
      <c r="P34" s="215">
        <f>P35+P36</f>
        <v>0</v>
      </c>
      <c r="Q34" s="80"/>
      <c r="R34" s="215">
        <f>R36</f>
        <v>0</v>
      </c>
      <c r="S34" s="80"/>
    </row>
    <row r="35" spans="1:22">
      <c r="A35" s="360"/>
      <c r="B35" s="34" t="s">
        <v>45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288">
        <f>+'Т1 - број запослених'!AR36</f>
        <v>0</v>
      </c>
      <c r="O35" s="3"/>
      <c r="P35" s="216">
        <f>+'Т1 - број запослених'!BM36</f>
        <v>0</v>
      </c>
      <c r="Q35" s="3"/>
      <c r="R35" s="216">
        <f>+'Т1 - број запослених'!CH36</f>
        <v>0</v>
      </c>
      <c r="S35" s="3"/>
    </row>
    <row r="36" spans="1:22">
      <c r="A36" s="361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288">
        <f>+'Т1 - број запослених'!AR37</f>
        <v>0</v>
      </c>
      <c r="O36" s="3"/>
      <c r="P36" s="216">
        <f>+'Т1 - број запослених'!BM37</f>
        <v>0</v>
      </c>
      <c r="Q36" s="3"/>
      <c r="R36" s="216">
        <f>+'Т1 - број запослених'!CH37</f>
        <v>0</v>
      </c>
      <c r="S36" s="3"/>
    </row>
    <row r="37" spans="1:22">
      <c r="A37" s="36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v>9</v>
      </c>
      <c r="M37" s="324">
        <f>I37*1.09*12</f>
        <v>0</v>
      </c>
      <c r="N37" s="289">
        <f>SUM(N38:N39)</f>
        <v>0</v>
      </c>
      <c r="O37" s="80"/>
      <c r="P37" s="215">
        <f>SUM(P38:P39)</f>
        <v>0</v>
      </c>
      <c r="Q37" s="80"/>
      <c r="R37" s="215">
        <f>SUM(R38:R39)</f>
        <v>0</v>
      </c>
      <c r="S37" s="80"/>
    </row>
    <row r="38" spans="1:22">
      <c r="A38" s="36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288">
        <f>+'Т1 - број запослених'!AR39</f>
        <v>0</v>
      </c>
      <c r="O38" s="4"/>
      <c r="P38" s="216">
        <f>+'Т1 - број запослених'!BM39</f>
        <v>0</v>
      </c>
      <c r="Q38" s="4"/>
      <c r="R38" s="216">
        <f>+'Т1 - број запослених'!CH39</f>
        <v>0</v>
      </c>
      <c r="S38" s="4"/>
    </row>
    <row r="39" spans="1:22">
      <c r="A39" s="36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288">
        <f>+'Т1 - број запослених'!AR40</f>
        <v>0</v>
      </c>
      <c r="O39" s="4"/>
      <c r="P39" s="216">
        <f>+'Т1 - број запослених'!BM40</f>
        <v>0</v>
      </c>
      <c r="Q39" s="4"/>
      <c r="R39" s="216">
        <f>+'Т1 - број запослених'!CH40</f>
        <v>0</v>
      </c>
      <c r="S39" s="4"/>
    </row>
    <row r="40" spans="1:22" ht="34.5" customHeight="1">
      <c r="A40" s="359">
        <v>7</v>
      </c>
      <c r="B40" s="8" t="s">
        <v>53</v>
      </c>
      <c r="C40" s="215">
        <f>C41+C44+C47</f>
        <v>0</v>
      </c>
      <c r="D40" s="215">
        <f t="shared" ref="D40:S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v>8</v>
      </c>
      <c r="M40" s="326">
        <f>I40*1.08*12</f>
        <v>0</v>
      </c>
      <c r="N40" s="289">
        <f t="shared" si="2"/>
        <v>0</v>
      </c>
      <c r="O40" s="215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</row>
    <row r="41" spans="1:22">
      <c r="A41" s="360"/>
      <c r="B41" s="82" t="s">
        <v>46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/>
      <c r="M41" s="322"/>
      <c r="N41" s="288">
        <f>N42+N43</f>
        <v>0</v>
      </c>
      <c r="O41" s="81"/>
      <c r="P41" s="216">
        <f>P42+P43</f>
        <v>0</v>
      </c>
      <c r="Q41" s="81"/>
      <c r="R41" s="216">
        <f>R42+R43</f>
        <v>0</v>
      </c>
      <c r="S41" s="81"/>
    </row>
    <row r="42" spans="1:22">
      <c r="A42" s="360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288">
        <f>+'Т1 - број запослених'!AR43</f>
        <v>0</v>
      </c>
      <c r="O42" s="3"/>
      <c r="P42" s="216">
        <f>+'Т1 - број запослених'!BM43</f>
        <v>0</v>
      </c>
      <c r="Q42" s="3"/>
      <c r="R42" s="216">
        <f>+'Т1 - број запослених'!CH43</f>
        <v>0</v>
      </c>
      <c r="S42" s="3"/>
    </row>
    <row r="43" spans="1:22" ht="15.75" thickBot="1">
      <c r="A43" s="360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288">
        <f>+'Т1 - број запослених'!AR44</f>
        <v>0</v>
      </c>
      <c r="O43" s="3"/>
      <c r="P43" s="216">
        <f>+'Т1 - број запослених'!BM44</f>
        <v>0</v>
      </c>
      <c r="Q43" s="3"/>
      <c r="R43" s="216">
        <f>+'Т1 - број запослених'!CH44</f>
        <v>0</v>
      </c>
      <c r="S43" s="3"/>
    </row>
    <row r="44" spans="1:22">
      <c r="A44" s="360"/>
      <c r="B44" s="88" t="s">
        <v>47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290">
        <f>N45+N46</f>
        <v>0</v>
      </c>
      <c r="O44" s="86"/>
      <c r="P44" s="217">
        <f>P45+P46</f>
        <v>0</v>
      </c>
      <c r="Q44" s="86"/>
      <c r="R44" s="217">
        <f>R45+R46</f>
        <v>0</v>
      </c>
      <c r="S44" s="86"/>
    </row>
    <row r="45" spans="1:22">
      <c r="A45" s="360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288">
        <f>+'Т1 - број запослених'!AR46</f>
        <v>0</v>
      </c>
      <c r="O45" s="3"/>
      <c r="P45" s="216">
        <f>+'Т1 - број запослених'!BM46</f>
        <v>0</v>
      </c>
      <c r="Q45" s="3"/>
      <c r="R45" s="216">
        <f>+'Т1 - број запослених'!CH46</f>
        <v>0</v>
      </c>
      <c r="S45" s="3"/>
      <c r="V45" s="15"/>
    </row>
    <row r="46" spans="1:22" ht="15.75" thickBot="1">
      <c r="A46" s="360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288">
        <f>+'Т1 - број запослених'!AR47</f>
        <v>0</v>
      </c>
      <c r="O46" s="3"/>
      <c r="P46" s="216">
        <f>+'Т1 - број запослених'!BM47</f>
        <v>0</v>
      </c>
      <c r="Q46" s="3"/>
      <c r="R46" s="216">
        <f>+'Т1 - број запослених'!CH47</f>
        <v>0</v>
      </c>
      <c r="S46" s="3"/>
      <c r="V46" s="15"/>
    </row>
    <row r="47" spans="1:22">
      <c r="A47" s="360"/>
      <c r="B47" s="89" t="s">
        <v>48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290">
        <f>N48+N49</f>
        <v>0</v>
      </c>
      <c r="O47" s="80"/>
      <c r="P47" s="217">
        <f>P48+P49</f>
        <v>0</v>
      </c>
      <c r="Q47" s="80"/>
      <c r="R47" s="217">
        <f>R48+R49</f>
        <v>0</v>
      </c>
      <c r="S47" s="80"/>
      <c r="V47" s="15"/>
    </row>
    <row r="48" spans="1:22">
      <c r="A48" s="360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288">
        <f>+'Т1 - број запослених'!AR49</f>
        <v>0</v>
      </c>
      <c r="O48" s="3"/>
      <c r="P48" s="216">
        <f>+'Т1 - број запослених'!BM49</f>
        <v>0</v>
      </c>
      <c r="Q48" s="3"/>
      <c r="R48" s="216">
        <f>+'Т1 - број запослених'!CH49</f>
        <v>0</v>
      </c>
      <c r="S48" s="3"/>
      <c r="V48" s="15"/>
    </row>
    <row r="49" spans="1:22" ht="15" customHeight="1" thickBot="1">
      <c r="A49" s="360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288">
        <f>+'Т1 - број запослених'!AR50</f>
        <v>0</v>
      </c>
      <c r="O49" s="3"/>
      <c r="P49" s="216">
        <f>+'Т1 - број запослених'!BM50</f>
        <v>0</v>
      </c>
      <c r="Q49" s="3"/>
      <c r="R49" s="216">
        <f>+'Т1 - број запослених'!CH50</f>
        <v>0</v>
      </c>
      <c r="S49" s="3"/>
      <c r="V49" s="15"/>
    </row>
    <row r="50" spans="1:22" ht="60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/>
      <c r="M50" s="328">
        <f t="shared" ref="M50:S50" si="4">M8+M12+M15+M31+M34+M37+M40</f>
        <v>0</v>
      </c>
      <c r="N50" s="292">
        <f t="shared" si="4"/>
        <v>0</v>
      </c>
      <c r="O50" s="40">
        <f t="shared" si="4"/>
        <v>0</v>
      </c>
      <c r="P50" s="219">
        <f t="shared" si="4"/>
        <v>0</v>
      </c>
      <c r="Q50" s="40">
        <f t="shared" si="4"/>
        <v>0</v>
      </c>
      <c r="R50" s="219">
        <f t="shared" si="4"/>
        <v>0</v>
      </c>
      <c r="S50" s="40">
        <f t="shared" si="4"/>
        <v>0</v>
      </c>
    </row>
    <row r="51" spans="1:22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288">
        <f>+'Т1 - број запослених'!AR55</f>
        <v>0</v>
      </c>
      <c r="O51" s="3"/>
      <c r="P51" s="216">
        <f>+'Т1 - број запослених'!BM55</f>
        <v>0</v>
      </c>
      <c r="Q51" s="3"/>
      <c r="R51" s="216">
        <f>+'Т1 - број запослених'!CH55</f>
        <v>0</v>
      </c>
      <c r="S51" s="3"/>
    </row>
    <row r="52" spans="1:22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288">
        <f>+'Т1 - број запослених'!AR56</f>
        <v>0</v>
      </c>
      <c r="O52" s="3"/>
      <c r="P52" s="216">
        <f>+'Т1 - број запослених'!BM56</f>
        <v>0</v>
      </c>
      <c r="Q52" s="3"/>
      <c r="R52" s="216">
        <f>+'Т1 - број запослених'!CH56</f>
        <v>0</v>
      </c>
      <c r="S52" s="3"/>
    </row>
    <row r="53" spans="1:22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288">
        <f>+'Т1 - број запослених'!AR57</f>
        <v>0</v>
      </c>
      <c r="O53" s="3"/>
      <c r="P53" s="216">
        <f>+'Т1 - број запослених'!BM57</f>
        <v>0</v>
      </c>
      <c r="Q53" s="3"/>
      <c r="R53" s="216">
        <f>+'Т1 - број запослених'!CH57</f>
        <v>0</v>
      </c>
      <c r="S53" s="3"/>
    </row>
  </sheetData>
  <sheetProtection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zoomScale="120" zoomScaleNormal="120" workbookViewId="0">
      <selection activeCell="C2" sqref="C2:F2"/>
    </sheetView>
  </sheetViews>
  <sheetFormatPr defaultColWidth="9.140625" defaultRowHeight="1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>
      <c r="A2" s="358" t="s">
        <v>76</v>
      </c>
      <c r="B2" s="358"/>
      <c r="C2" s="407">
        <f>+'Т1 - број запослених'!C2:L2</f>
        <v>0</v>
      </c>
      <c r="D2" s="407"/>
      <c r="E2" s="407"/>
      <c r="F2" s="407"/>
      <c r="G2" s="7"/>
      <c r="H2" s="7"/>
    </row>
    <row r="4" spans="1:9" ht="43.5" customHeight="1">
      <c r="B4" s="406" t="s">
        <v>135</v>
      </c>
      <c r="C4" s="406"/>
      <c r="D4" s="406"/>
      <c r="E4" s="406"/>
      <c r="F4" s="406"/>
      <c r="G4" s="406"/>
      <c r="H4" s="406"/>
    </row>
    <row r="6" spans="1:9" ht="18.75">
      <c r="B6" s="228" t="s">
        <v>37</v>
      </c>
      <c r="H6" s="31"/>
    </row>
    <row r="7" spans="1:9" ht="93" customHeight="1">
      <c r="A7" s="32" t="s">
        <v>2</v>
      </c>
      <c r="B7" s="32" t="s">
        <v>136</v>
      </c>
      <c r="C7" s="32" t="s">
        <v>54</v>
      </c>
      <c r="D7" s="42" t="s">
        <v>55</v>
      </c>
      <c r="E7" s="42" t="s">
        <v>56</v>
      </c>
      <c r="F7" s="42" t="s">
        <v>57</v>
      </c>
      <c r="G7" s="42" t="s">
        <v>58</v>
      </c>
      <c r="H7" s="42" t="s">
        <v>59</v>
      </c>
      <c r="I7" s="11" t="s">
        <v>137</v>
      </c>
    </row>
    <row r="8" spans="1:9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51</v>
      </c>
    </row>
    <row r="9" spans="1:9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>
      <c r="A2" s="358" t="s">
        <v>76</v>
      </c>
      <c r="B2" s="358"/>
      <c r="C2" s="407">
        <f>+'Т1 - број запослених'!C2:L2</f>
        <v>0</v>
      </c>
      <c r="D2" s="407"/>
      <c r="E2" s="407"/>
      <c r="F2" s="55"/>
      <c r="G2" s="7"/>
      <c r="H2" s="7"/>
    </row>
    <row r="3" spans="1:9" ht="15.75">
      <c r="I3" s="330"/>
    </row>
    <row r="4" spans="1:9" ht="15.75">
      <c r="A4" s="358" t="s">
        <v>138</v>
      </c>
      <c r="B4" s="358"/>
      <c r="C4" s="358"/>
      <c r="D4" s="358"/>
      <c r="E4" s="358"/>
      <c r="F4" s="358"/>
      <c r="G4" s="13"/>
    </row>
    <row r="6" spans="1:9" ht="18.75">
      <c r="B6" s="228" t="s">
        <v>114</v>
      </c>
      <c r="C6" s="408">
        <v>2020</v>
      </c>
      <c r="D6" s="409"/>
    </row>
    <row r="7" spans="1:9" s="45" customFormat="1" ht="100.5" customHeight="1">
      <c r="A7" s="42" t="s">
        <v>2</v>
      </c>
      <c r="B7" s="42" t="s">
        <v>0</v>
      </c>
      <c r="C7" s="42" t="s">
        <v>139</v>
      </c>
      <c r="D7" s="42" t="s">
        <v>140</v>
      </c>
    </row>
    <row r="8" spans="1:9">
      <c r="A8" s="329">
        <v>1</v>
      </c>
      <c r="B8" s="329">
        <v>2</v>
      </c>
      <c r="C8" s="329">
        <v>3</v>
      </c>
      <c r="D8" s="329">
        <v>6</v>
      </c>
    </row>
    <row r="9" spans="1:9" ht="29.25">
      <c r="A9" s="331">
        <v>1</v>
      </c>
      <c r="B9" s="33" t="s">
        <v>106</v>
      </c>
      <c r="C9" s="81"/>
      <c r="D9" s="81"/>
    </row>
    <row r="10" spans="1:9">
      <c r="A10" s="331">
        <v>2</v>
      </c>
      <c r="B10" s="33" t="s">
        <v>8</v>
      </c>
      <c r="C10" s="81"/>
      <c r="D10" s="81"/>
    </row>
    <row r="11" spans="1:9" ht="57.75">
      <c r="A11" s="362">
        <v>3</v>
      </c>
      <c r="B11" s="8" t="s">
        <v>60</v>
      </c>
      <c r="C11" s="9">
        <f t="shared" ref="C11:D11" si="0">SUM(C12:C16)</f>
        <v>0</v>
      </c>
      <c r="D11" s="9">
        <f t="shared" si="0"/>
        <v>0</v>
      </c>
      <c r="E11" s="15"/>
    </row>
    <row r="12" spans="1:9">
      <c r="A12" s="362"/>
      <c r="B12" s="79" t="s">
        <v>46</v>
      </c>
      <c r="C12" s="226"/>
      <c r="D12" s="226"/>
      <c r="E12" s="15"/>
    </row>
    <row r="13" spans="1:9">
      <c r="A13" s="362"/>
      <c r="B13" s="79" t="s">
        <v>47</v>
      </c>
      <c r="C13" s="226"/>
      <c r="D13" s="226"/>
      <c r="E13" s="15"/>
    </row>
    <row r="14" spans="1:9">
      <c r="A14" s="362"/>
      <c r="B14" s="79" t="s">
        <v>48</v>
      </c>
      <c r="C14" s="226"/>
      <c r="D14" s="226"/>
      <c r="E14" s="15"/>
    </row>
    <row r="15" spans="1:9">
      <c r="A15" s="362"/>
      <c r="B15" s="79" t="s">
        <v>49</v>
      </c>
      <c r="C15" s="226"/>
      <c r="D15" s="226"/>
      <c r="E15" s="15"/>
    </row>
    <row r="16" spans="1:9">
      <c r="A16" s="362"/>
      <c r="B16" s="79" t="s">
        <v>50</v>
      </c>
      <c r="C16" s="226"/>
      <c r="D16" s="226"/>
      <c r="E16" s="15"/>
    </row>
    <row r="17" spans="1:13" ht="28.5">
      <c r="A17" s="332">
        <v>4</v>
      </c>
      <c r="B17" s="8" t="s">
        <v>40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>
      <c r="A18" s="332">
        <v>5</v>
      </c>
      <c r="B18" s="38" t="s">
        <v>1</v>
      </c>
      <c r="C18" s="81"/>
      <c r="D18" s="81"/>
    </row>
    <row r="19" spans="1:13">
      <c r="A19" s="331">
        <v>6</v>
      </c>
      <c r="B19" s="38" t="s">
        <v>11</v>
      </c>
      <c r="C19" s="81"/>
      <c r="D19" s="81"/>
    </row>
    <row r="20" spans="1:13" ht="29.25">
      <c r="A20" s="362">
        <v>7</v>
      </c>
      <c r="B20" s="8" t="s">
        <v>61</v>
      </c>
      <c r="C20" s="9">
        <f t="shared" ref="C20:D20" si="1">SUM(C21:C24)</f>
        <v>0</v>
      </c>
      <c r="D20" s="9">
        <f t="shared" si="1"/>
        <v>0</v>
      </c>
    </row>
    <row r="21" spans="1:13">
      <c r="A21" s="362"/>
      <c r="B21" s="79" t="s">
        <v>46</v>
      </c>
      <c r="C21" s="226"/>
      <c r="D21" s="226"/>
      <c r="E21" s="15"/>
    </row>
    <row r="22" spans="1:13">
      <c r="A22" s="362"/>
      <c r="B22" s="79" t="s">
        <v>47</v>
      </c>
      <c r="C22" s="226"/>
      <c r="D22" s="226"/>
      <c r="E22" s="15"/>
    </row>
    <row r="23" spans="1:13">
      <c r="A23" s="362"/>
      <c r="B23" s="79" t="s">
        <v>48</v>
      </c>
      <c r="C23" s="226"/>
      <c r="D23" s="226"/>
      <c r="E23" s="15"/>
    </row>
    <row r="24" spans="1:13">
      <c r="A24" s="362"/>
      <c r="B24" s="79" t="s">
        <v>49</v>
      </c>
      <c r="C24" s="226"/>
      <c r="D24" s="226"/>
      <c r="E24" s="15"/>
    </row>
    <row r="25" spans="1:13" ht="94.5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40625" defaultRowHeight="1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>
      <c r="A2" s="412" t="s">
        <v>76</v>
      </c>
      <c r="B2" s="412"/>
      <c r="C2" s="423">
        <f>+'Т1 - број запослених'!C2:L2</f>
        <v>0</v>
      </c>
      <c r="D2" s="423"/>
      <c r="E2" s="423"/>
      <c r="F2" s="423"/>
    </row>
    <row r="3" spans="1:15">
      <c r="A3" s="7"/>
      <c r="B3" s="7"/>
    </row>
    <row r="4" spans="1:15" ht="15.75">
      <c r="C4" s="358" t="s">
        <v>141</v>
      </c>
      <c r="D4" s="358"/>
      <c r="E4" s="358"/>
      <c r="F4" s="358"/>
      <c r="G4" s="358"/>
      <c r="H4" s="358"/>
      <c r="I4" s="13"/>
      <c r="J4" s="13"/>
    </row>
    <row r="6" spans="1:15" ht="19.5" customHeight="1">
      <c r="B6" s="228" t="s">
        <v>172</v>
      </c>
      <c r="C6" s="419">
        <v>2020</v>
      </c>
      <c r="D6" s="419"/>
      <c r="E6" s="419"/>
      <c r="F6" s="419"/>
      <c r="G6" s="419"/>
      <c r="H6" s="419"/>
      <c r="I6" s="420">
        <v>2021</v>
      </c>
      <c r="J6" s="421"/>
      <c r="K6" s="421"/>
      <c r="L6" s="422"/>
    </row>
    <row r="7" spans="1:15" ht="37.5" customHeight="1">
      <c r="A7" s="413" t="s">
        <v>2</v>
      </c>
      <c r="B7" s="416" t="s">
        <v>0</v>
      </c>
      <c r="C7" s="410" t="s">
        <v>145</v>
      </c>
      <c r="D7" s="411"/>
      <c r="E7" s="410" t="s">
        <v>146</v>
      </c>
      <c r="F7" s="411"/>
      <c r="G7" s="413" t="s">
        <v>147</v>
      </c>
      <c r="H7" s="413" t="s">
        <v>148</v>
      </c>
      <c r="I7" s="424" t="s">
        <v>142</v>
      </c>
      <c r="J7" s="425"/>
      <c r="K7" s="413" t="s">
        <v>143</v>
      </c>
      <c r="L7" s="413" t="s">
        <v>144</v>
      </c>
    </row>
    <row r="8" spans="1:15" ht="30" customHeight="1">
      <c r="A8" s="414"/>
      <c r="B8" s="417"/>
      <c r="C8" s="413" t="s">
        <v>38</v>
      </c>
      <c r="D8" s="49" t="s">
        <v>62</v>
      </c>
      <c r="E8" s="413" t="s">
        <v>38</v>
      </c>
      <c r="F8" s="49" t="s">
        <v>62</v>
      </c>
      <c r="G8" s="414"/>
      <c r="H8" s="414"/>
      <c r="I8" s="413" t="s">
        <v>38</v>
      </c>
      <c r="J8" s="49" t="s">
        <v>62</v>
      </c>
      <c r="K8" s="414"/>
      <c r="L8" s="414"/>
    </row>
    <row r="9" spans="1:15" ht="56.25" customHeight="1">
      <c r="A9" s="415"/>
      <c r="B9" s="418"/>
      <c r="C9" s="415"/>
      <c r="D9" s="78"/>
      <c r="E9" s="415"/>
      <c r="F9" s="78"/>
      <c r="G9" s="415"/>
      <c r="H9" s="415"/>
      <c r="I9" s="415"/>
      <c r="J9" s="78"/>
      <c r="K9" s="415"/>
      <c r="L9" s="415"/>
    </row>
    <row r="10" spans="1:1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>
      <c r="A11" s="47">
        <v>1</v>
      </c>
      <c r="B11" s="33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>
      <c r="A13" s="362">
        <v>3</v>
      </c>
      <c r="B13" s="8" t="s">
        <v>60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>
      <c r="A14" s="362"/>
      <c r="B14" s="79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>
      <c r="A15" s="362"/>
      <c r="B15" s="79" t="s">
        <v>47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>
      <c r="A16" s="362"/>
      <c r="B16" s="79" t="s">
        <v>48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>
      <c r="A17" s="362"/>
      <c r="B17" s="79" t="s">
        <v>49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>
      <c r="A18" s="362"/>
      <c r="B18" s="79" t="s">
        <v>50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>
      <c r="A19" s="32">
        <v>4</v>
      </c>
      <c r="B19" s="8" t="s">
        <v>40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62">
        <v>7</v>
      </c>
      <c r="B22" s="8" t="s">
        <v>61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62"/>
      <c r="B23" s="79" t="s">
        <v>46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>
      <c r="A24" s="362"/>
      <c r="B24" s="79" t="s">
        <v>47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>
      <c r="A25" s="362"/>
      <c r="B25" s="79" t="s">
        <v>48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>
      <c r="A26" s="362"/>
      <c r="B26" s="79" t="s">
        <v>49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>
      <c r="A27" s="39">
        <v>8</v>
      </c>
      <c r="B27" s="48" t="s">
        <v>39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A48"/>
  <sheetViews>
    <sheetView view="pageBreakPreview" zoomScale="80" zoomScaleNormal="60" zoomScaleSheetLayoutView="80" workbookViewId="0">
      <selection activeCell="J16" sqref="J16"/>
    </sheetView>
  </sheetViews>
  <sheetFormatPr defaultColWidth="8.7109375" defaultRowHeight="1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77"/>
      <c r="J2" s="77"/>
    </row>
    <row r="4" spans="1:27" ht="15.75">
      <c r="C4" s="358" t="s">
        <v>149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</row>
    <row r="5" spans="1:27">
      <c r="A5" s="15"/>
      <c r="C5" s="7"/>
      <c r="D5" s="7"/>
      <c r="E5" s="7"/>
    </row>
    <row r="6" spans="1:27" ht="18.75">
      <c r="B6" s="224" t="s">
        <v>97</v>
      </c>
    </row>
    <row r="7" spans="1:27" ht="18.75" customHeight="1">
      <c r="A7" s="429" t="s">
        <v>2</v>
      </c>
      <c r="B7" s="429" t="s">
        <v>14</v>
      </c>
      <c r="C7" s="426" t="s">
        <v>15</v>
      </c>
      <c r="D7" s="426" t="s">
        <v>16</v>
      </c>
      <c r="E7" s="432" t="s">
        <v>36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3"/>
      <c r="T7" s="426" t="s">
        <v>20</v>
      </c>
      <c r="U7" s="426" t="s">
        <v>22</v>
      </c>
      <c r="V7" s="426" t="s">
        <v>70</v>
      </c>
      <c r="W7" s="426" t="s">
        <v>75</v>
      </c>
      <c r="X7" s="426" t="s">
        <v>77</v>
      </c>
      <c r="Y7" s="426" t="s">
        <v>69</v>
      </c>
      <c r="Z7" s="426" t="s">
        <v>23</v>
      </c>
      <c r="AA7" s="426" t="s">
        <v>24</v>
      </c>
    </row>
    <row r="8" spans="1:27" ht="141" customHeight="1">
      <c r="A8" s="430"/>
      <c r="B8" s="430"/>
      <c r="C8" s="427"/>
      <c r="D8" s="427"/>
      <c r="E8" s="432" t="s">
        <v>78</v>
      </c>
      <c r="F8" s="433"/>
      <c r="G8" s="432" t="s">
        <v>73</v>
      </c>
      <c r="H8" s="433"/>
      <c r="I8" s="432" t="s">
        <v>35</v>
      </c>
      <c r="J8" s="433"/>
      <c r="K8" s="432" t="s">
        <v>44</v>
      </c>
      <c r="L8" s="433"/>
      <c r="M8" s="432" t="s">
        <v>17</v>
      </c>
      <c r="N8" s="433"/>
      <c r="O8" s="432" t="s">
        <v>18</v>
      </c>
      <c r="P8" s="433"/>
      <c r="Q8" s="432" t="s">
        <v>108</v>
      </c>
      <c r="R8" s="433"/>
      <c r="S8" s="426" t="s">
        <v>19</v>
      </c>
      <c r="T8" s="427"/>
      <c r="U8" s="427"/>
      <c r="V8" s="427"/>
      <c r="W8" s="427"/>
      <c r="X8" s="427"/>
      <c r="Y8" s="427"/>
      <c r="Z8" s="427"/>
      <c r="AA8" s="427"/>
    </row>
    <row r="9" spans="1:27" ht="82.5" customHeight="1">
      <c r="A9" s="431"/>
      <c r="B9" s="431"/>
      <c r="C9" s="428"/>
      <c r="D9" s="428"/>
      <c r="E9" s="16" t="s">
        <v>65</v>
      </c>
      <c r="F9" s="16" t="s">
        <v>67</v>
      </c>
      <c r="G9" s="16" t="s">
        <v>65</v>
      </c>
      <c r="H9" s="16" t="s">
        <v>67</v>
      </c>
      <c r="I9" s="16" t="s">
        <v>65</v>
      </c>
      <c r="J9" s="16" t="s">
        <v>67</v>
      </c>
      <c r="K9" s="16" t="s">
        <v>65</v>
      </c>
      <c r="L9" s="16" t="s">
        <v>67</v>
      </c>
      <c r="M9" s="16" t="s">
        <v>65</v>
      </c>
      <c r="N9" s="16" t="s">
        <v>67</v>
      </c>
      <c r="O9" s="16" t="s">
        <v>65</v>
      </c>
      <c r="P9" s="16" t="s">
        <v>67</v>
      </c>
      <c r="Q9" s="16" t="s">
        <v>107</v>
      </c>
      <c r="R9" s="16" t="s">
        <v>67</v>
      </c>
      <c r="S9" s="428"/>
      <c r="T9" s="428"/>
      <c r="U9" s="428"/>
      <c r="V9" s="428"/>
      <c r="W9" s="428"/>
      <c r="X9" s="428"/>
      <c r="Y9" s="428"/>
      <c r="Z9" s="428"/>
      <c r="AA9" s="428"/>
    </row>
    <row r="10" spans="1:27" ht="18" customHeight="1">
      <c r="A10" s="17"/>
      <c r="B10" s="52" t="s">
        <v>63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>
      <c r="A11" s="17">
        <v>1</v>
      </c>
      <c r="B11" s="18" t="s">
        <v>25</v>
      </c>
      <c r="C11" s="69"/>
      <c r="D11" s="69"/>
      <c r="E11" s="71" t="s">
        <v>43</v>
      </c>
      <c r="F11" s="69"/>
      <c r="G11" s="71" t="s">
        <v>43</v>
      </c>
      <c r="H11" s="69"/>
      <c r="I11" s="71" t="s">
        <v>43</v>
      </c>
      <c r="J11" s="69"/>
      <c r="K11" s="71" t="s">
        <v>43</v>
      </c>
      <c r="L11" s="69"/>
      <c r="M11" s="71" t="s">
        <v>43</v>
      </c>
      <c r="N11" s="69"/>
      <c r="O11" s="71" t="s">
        <v>43</v>
      </c>
      <c r="P11" s="69"/>
      <c r="Q11" s="268" t="s">
        <v>43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>
      <c r="A12" s="56">
        <v>2</v>
      </c>
      <c r="B12" s="57" t="s">
        <v>66</v>
      </c>
      <c r="C12" s="70"/>
      <c r="D12" s="70"/>
      <c r="E12" s="72" t="s">
        <v>43</v>
      </c>
      <c r="F12" s="70"/>
      <c r="G12" s="72" t="s">
        <v>43</v>
      </c>
      <c r="H12" s="70"/>
      <c r="I12" s="72" t="s">
        <v>43</v>
      </c>
      <c r="J12" s="70"/>
      <c r="K12" s="72" t="s">
        <v>43</v>
      </c>
      <c r="L12" s="70"/>
      <c r="M12" s="72" t="s">
        <v>43</v>
      </c>
      <c r="N12" s="70"/>
      <c r="O12" s="72" t="s">
        <v>43</v>
      </c>
      <c r="P12" s="70"/>
      <c r="Q12" s="268" t="s">
        <v>43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>
      <c r="A13" s="56">
        <v>3</v>
      </c>
      <c r="B13" s="57" t="s">
        <v>26</v>
      </c>
      <c r="C13" s="58">
        <v>12.05</v>
      </c>
      <c r="D13" s="70"/>
      <c r="E13" s="72" t="s">
        <v>43</v>
      </c>
      <c r="F13" s="70"/>
      <c r="G13" s="72" t="s">
        <v>43</v>
      </c>
      <c r="H13" s="70"/>
      <c r="I13" s="72" t="s">
        <v>43</v>
      </c>
      <c r="J13" s="73"/>
      <c r="K13" s="72" t="s">
        <v>43</v>
      </c>
      <c r="L13" s="70"/>
      <c r="M13" s="72" t="s">
        <v>43</v>
      </c>
      <c r="N13" s="70"/>
      <c r="O13" s="72" t="s">
        <v>43</v>
      </c>
      <c r="P13" s="70"/>
      <c r="Q13" s="268" t="s">
        <v>43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>
      <c r="A14" s="17">
        <v>4</v>
      </c>
      <c r="B14" s="18" t="s">
        <v>27</v>
      </c>
      <c r="C14" s="19">
        <v>10.77</v>
      </c>
      <c r="D14" s="69"/>
      <c r="E14" s="71" t="s">
        <v>43</v>
      </c>
      <c r="F14" s="69"/>
      <c r="G14" s="71" t="s">
        <v>43</v>
      </c>
      <c r="H14" s="69"/>
      <c r="I14" s="71" t="s">
        <v>43</v>
      </c>
      <c r="J14" s="69"/>
      <c r="K14" s="71" t="s">
        <v>43</v>
      </c>
      <c r="L14" s="69"/>
      <c r="M14" s="71" t="s">
        <v>43</v>
      </c>
      <c r="N14" s="69"/>
      <c r="O14" s="71" t="s">
        <v>43</v>
      </c>
      <c r="P14" s="69"/>
      <c r="Q14" s="268" t="s">
        <v>43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9.25">
      <c r="A15" s="17">
        <v>5</v>
      </c>
      <c r="B15" s="21" t="s">
        <v>28</v>
      </c>
      <c r="C15" s="19">
        <v>10.45</v>
      </c>
      <c r="D15" s="69"/>
      <c r="E15" s="71" t="s">
        <v>43</v>
      </c>
      <c r="F15" s="69"/>
      <c r="G15" s="71" t="s">
        <v>43</v>
      </c>
      <c r="H15" s="69"/>
      <c r="I15" s="71" t="s">
        <v>43</v>
      </c>
      <c r="J15" s="69"/>
      <c r="K15" s="71" t="s">
        <v>43</v>
      </c>
      <c r="L15" s="69"/>
      <c r="M15" s="71" t="s">
        <v>43</v>
      </c>
      <c r="N15" s="69"/>
      <c r="O15" s="71" t="s">
        <v>43</v>
      </c>
      <c r="P15" s="69"/>
      <c r="Q15" s="268" t="s">
        <v>43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>
      <c r="A16" s="17">
        <v>6</v>
      </c>
      <c r="B16" s="18" t="s">
        <v>29</v>
      </c>
      <c r="C16" s="19">
        <v>9.91</v>
      </c>
      <c r="D16" s="69"/>
      <c r="E16" s="71" t="s">
        <v>43</v>
      </c>
      <c r="F16" s="69"/>
      <c r="G16" s="71" t="s">
        <v>43</v>
      </c>
      <c r="H16" s="69"/>
      <c r="I16" s="71" t="s">
        <v>43</v>
      </c>
      <c r="J16" s="69"/>
      <c r="K16" s="71" t="s">
        <v>43</v>
      </c>
      <c r="L16" s="69"/>
      <c r="M16" s="71" t="s">
        <v>43</v>
      </c>
      <c r="N16" s="69"/>
      <c r="O16" s="71" t="s">
        <v>43</v>
      </c>
      <c r="P16" s="69"/>
      <c r="Q16" s="268" t="s">
        <v>43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>
      <c r="A17" s="17">
        <v>7</v>
      </c>
      <c r="B17" s="18" t="s">
        <v>30</v>
      </c>
      <c r="C17" s="19">
        <v>8.9499999999999993</v>
      </c>
      <c r="D17" s="69"/>
      <c r="E17" s="71" t="s">
        <v>43</v>
      </c>
      <c r="F17" s="69"/>
      <c r="G17" s="71" t="s">
        <v>43</v>
      </c>
      <c r="H17" s="69"/>
      <c r="I17" s="71" t="s">
        <v>43</v>
      </c>
      <c r="J17" s="69"/>
      <c r="K17" s="71" t="s">
        <v>43</v>
      </c>
      <c r="L17" s="69"/>
      <c r="M17" s="71" t="s">
        <v>43</v>
      </c>
      <c r="N17" s="69"/>
      <c r="O17" s="71" t="s">
        <v>43</v>
      </c>
      <c r="P17" s="69"/>
      <c r="Q17" s="268" t="s">
        <v>43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9.25">
      <c r="A18" s="17">
        <v>8</v>
      </c>
      <c r="B18" s="21" t="s">
        <v>31</v>
      </c>
      <c r="C18" s="19">
        <v>8.85</v>
      </c>
      <c r="D18" s="69"/>
      <c r="E18" s="71" t="s">
        <v>43</v>
      </c>
      <c r="F18" s="69"/>
      <c r="G18" s="71" t="s">
        <v>43</v>
      </c>
      <c r="H18" s="69"/>
      <c r="I18" s="71" t="s">
        <v>43</v>
      </c>
      <c r="J18" s="69"/>
      <c r="K18" s="71" t="s">
        <v>43</v>
      </c>
      <c r="L18" s="69"/>
      <c r="M18" s="71" t="s">
        <v>43</v>
      </c>
      <c r="N18" s="69"/>
      <c r="O18" s="71" t="s">
        <v>43</v>
      </c>
      <c r="P18" s="69"/>
      <c r="Q18" s="268" t="s">
        <v>43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>
      <c r="A19" s="17">
        <v>9</v>
      </c>
      <c r="B19" s="18" t="s">
        <v>32</v>
      </c>
      <c r="C19" s="19">
        <v>8.74</v>
      </c>
      <c r="D19" s="69"/>
      <c r="E19" s="71" t="s">
        <v>43</v>
      </c>
      <c r="F19" s="69"/>
      <c r="G19" s="71" t="s">
        <v>43</v>
      </c>
      <c r="H19" s="69"/>
      <c r="I19" s="71" t="s">
        <v>43</v>
      </c>
      <c r="J19" s="69"/>
      <c r="K19" s="71" t="s">
        <v>43</v>
      </c>
      <c r="L19" s="69"/>
      <c r="M19" s="71" t="s">
        <v>43</v>
      </c>
      <c r="N19" s="69"/>
      <c r="O19" s="71" t="s">
        <v>43</v>
      </c>
      <c r="P19" s="69"/>
      <c r="Q19" s="268" t="s">
        <v>43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>
      <c r="A20" s="17">
        <v>10</v>
      </c>
      <c r="B20" s="18" t="s">
        <v>33</v>
      </c>
      <c r="C20" s="19">
        <v>8</v>
      </c>
      <c r="D20" s="69"/>
      <c r="E20" s="71" t="s">
        <v>43</v>
      </c>
      <c r="F20" s="69"/>
      <c r="G20" s="71" t="s">
        <v>43</v>
      </c>
      <c r="H20" s="69"/>
      <c r="I20" s="71" t="s">
        <v>43</v>
      </c>
      <c r="J20" s="69"/>
      <c r="K20" s="71" t="s">
        <v>43</v>
      </c>
      <c r="L20" s="69"/>
      <c r="M20" s="71" t="s">
        <v>43</v>
      </c>
      <c r="N20" s="69"/>
      <c r="O20" s="71" t="s">
        <v>43</v>
      </c>
      <c r="P20" s="69"/>
      <c r="Q20" s="268" t="s">
        <v>43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>
      <c r="A21" s="17">
        <v>11</v>
      </c>
      <c r="B21" s="18" t="s">
        <v>34</v>
      </c>
      <c r="C21" s="19">
        <v>6.4</v>
      </c>
      <c r="D21" s="69"/>
      <c r="E21" s="71" t="s">
        <v>43</v>
      </c>
      <c r="F21" s="69"/>
      <c r="G21" s="71" t="s">
        <v>43</v>
      </c>
      <c r="H21" s="69"/>
      <c r="I21" s="71" t="s">
        <v>43</v>
      </c>
      <c r="J21" s="69"/>
      <c r="K21" s="71" t="s">
        <v>43</v>
      </c>
      <c r="L21" s="69"/>
      <c r="M21" s="71" t="s">
        <v>43</v>
      </c>
      <c r="N21" s="69"/>
      <c r="O21" s="71" t="s">
        <v>43</v>
      </c>
      <c r="P21" s="69"/>
      <c r="Q21" s="268" t="s">
        <v>43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>
      <c r="A22" s="17"/>
      <c r="B22" s="52" t="s">
        <v>64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>
      <c r="A23" s="17">
        <v>3</v>
      </c>
      <c r="B23" s="18" t="s">
        <v>26</v>
      </c>
      <c r="C23" s="19">
        <v>12.05</v>
      </c>
      <c r="D23" s="69"/>
      <c r="E23" s="71" t="s">
        <v>43</v>
      </c>
      <c r="F23" s="69"/>
      <c r="G23" s="71" t="s">
        <v>43</v>
      </c>
      <c r="H23" s="69"/>
      <c r="I23" s="71" t="s">
        <v>43</v>
      </c>
      <c r="J23" s="74"/>
      <c r="K23" s="71" t="s">
        <v>43</v>
      </c>
      <c r="L23" s="69"/>
      <c r="M23" s="71" t="s">
        <v>43</v>
      </c>
      <c r="N23" s="69"/>
      <c r="O23" s="71" t="s">
        <v>43</v>
      </c>
      <c r="P23" s="69"/>
      <c r="Q23" s="71" t="s">
        <v>43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>
      <c r="A24" s="17">
        <v>4</v>
      </c>
      <c r="B24" s="18" t="s">
        <v>27</v>
      </c>
      <c r="C24" s="19">
        <v>10.77</v>
      </c>
      <c r="D24" s="69"/>
      <c r="E24" s="71" t="s">
        <v>43</v>
      </c>
      <c r="F24" s="69"/>
      <c r="G24" s="71" t="s">
        <v>43</v>
      </c>
      <c r="H24" s="69"/>
      <c r="I24" s="71" t="s">
        <v>43</v>
      </c>
      <c r="J24" s="69"/>
      <c r="K24" s="71" t="s">
        <v>43</v>
      </c>
      <c r="L24" s="69"/>
      <c r="M24" s="71" t="s">
        <v>43</v>
      </c>
      <c r="N24" s="69"/>
      <c r="O24" s="71" t="s">
        <v>43</v>
      </c>
      <c r="P24" s="69"/>
      <c r="Q24" s="71" t="s">
        <v>43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9.25">
      <c r="A25" s="17">
        <v>5</v>
      </c>
      <c r="B25" s="21" t="s">
        <v>28</v>
      </c>
      <c r="C25" s="19">
        <v>10.45</v>
      </c>
      <c r="D25" s="69"/>
      <c r="E25" s="71" t="s">
        <v>43</v>
      </c>
      <c r="F25" s="69"/>
      <c r="G25" s="71" t="s">
        <v>43</v>
      </c>
      <c r="H25" s="69"/>
      <c r="I25" s="71" t="s">
        <v>43</v>
      </c>
      <c r="J25" s="69"/>
      <c r="K25" s="71" t="s">
        <v>43</v>
      </c>
      <c r="L25" s="69"/>
      <c r="M25" s="71" t="s">
        <v>43</v>
      </c>
      <c r="N25" s="69"/>
      <c r="O25" s="71" t="s">
        <v>43</v>
      </c>
      <c r="P25" s="69"/>
      <c r="Q25" s="71" t="s">
        <v>43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>
      <c r="A26" s="17">
        <v>6</v>
      </c>
      <c r="B26" s="18" t="s">
        <v>29</v>
      </c>
      <c r="C26" s="19">
        <v>9.91</v>
      </c>
      <c r="D26" s="69"/>
      <c r="E26" s="71" t="s">
        <v>43</v>
      </c>
      <c r="F26" s="69"/>
      <c r="G26" s="71" t="s">
        <v>43</v>
      </c>
      <c r="H26" s="69"/>
      <c r="I26" s="71" t="s">
        <v>43</v>
      </c>
      <c r="J26" s="69"/>
      <c r="K26" s="71" t="s">
        <v>43</v>
      </c>
      <c r="L26" s="69"/>
      <c r="M26" s="71" t="s">
        <v>43</v>
      </c>
      <c r="N26" s="69"/>
      <c r="O26" s="71" t="s">
        <v>43</v>
      </c>
      <c r="P26" s="69"/>
      <c r="Q26" s="71" t="s">
        <v>43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>
      <c r="A27" s="17">
        <v>7</v>
      </c>
      <c r="B27" s="18" t="s">
        <v>30</v>
      </c>
      <c r="C27" s="19">
        <v>8.9499999999999993</v>
      </c>
      <c r="D27" s="69"/>
      <c r="E27" s="71" t="s">
        <v>43</v>
      </c>
      <c r="F27" s="69"/>
      <c r="G27" s="71" t="s">
        <v>43</v>
      </c>
      <c r="H27" s="69"/>
      <c r="I27" s="71" t="s">
        <v>43</v>
      </c>
      <c r="J27" s="69"/>
      <c r="K27" s="71" t="s">
        <v>43</v>
      </c>
      <c r="L27" s="69"/>
      <c r="M27" s="71" t="s">
        <v>43</v>
      </c>
      <c r="N27" s="69"/>
      <c r="O27" s="71" t="s">
        <v>43</v>
      </c>
      <c r="P27" s="69"/>
      <c r="Q27" s="71" t="s">
        <v>43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9.25">
      <c r="A28" s="17">
        <v>8</v>
      </c>
      <c r="B28" s="21" t="s">
        <v>31</v>
      </c>
      <c r="C28" s="19">
        <v>8.85</v>
      </c>
      <c r="D28" s="69"/>
      <c r="E28" s="71" t="s">
        <v>43</v>
      </c>
      <c r="F28" s="69"/>
      <c r="G28" s="71" t="s">
        <v>43</v>
      </c>
      <c r="H28" s="69"/>
      <c r="I28" s="71" t="s">
        <v>43</v>
      </c>
      <c r="J28" s="69"/>
      <c r="K28" s="71" t="s">
        <v>43</v>
      </c>
      <c r="L28" s="69"/>
      <c r="M28" s="71" t="s">
        <v>43</v>
      </c>
      <c r="N28" s="69"/>
      <c r="O28" s="71" t="s">
        <v>43</v>
      </c>
      <c r="P28" s="69"/>
      <c r="Q28" s="71" t="s">
        <v>43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>
      <c r="A29" s="17">
        <v>9</v>
      </c>
      <c r="B29" s="18" t="s">
        <v>32</v>
      </c>
      <c r="C29" s="19">
        <v>8.74</v>
      </c>
      <c r="D29" s="69"/>
      <c r="E29" s="71" t="s">
        <v>43</v>
      </c>
      <c r="F29" s="69"/>
      <c r="G29" s="71" t="s">
        <v>43</v>
      </c>
      <c r="H29" s="69"/>
      <c r="I29" s="71" t="s">
        <v>43</v>
      </c>
      <c r="J29" s="69"/>
      <c r="K29" s="71" t="s">
        <v>43</v>
      </c>
      <c r="L29" s="69"/>
      <c r="M29" s="71" t="s">
        <v>43</v>
      </c>
      <c r="N29" s="69"/>
      <c r="O29" s="71" t="s">
        <v>43</v>
      </c>
      <c r="P29" s="69"/>
      <c r="Q29" s="71" t="s">
        <v>43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>
      <c r="A30" s="17">
        <v>10</v>
      </c>
      <c r="B30" s="18" t="s">
        <v>33</v>
      </c>
      <c r="C30" s="19">
        <v>8</v>
      </c>
      <c r="D30" s="69"/>
      <c r="E30" s="71" t="s">
        <v>43</v>
      </c>
      <c r="F30" s="69"/>
      <c r="G30" s="71" t="s">
        <v>43</v>
      </c>
      <c r="H30" s="69"/>
      <c r="I30" s="71" t="s">
        <v>43</v>
      </c>
      <c r="J30" s="69"/>
      <c r="K30" s="71" t="s">
        <v>43</v>
      </c>
      <c r="L30" s="69"/>
      <c r="M30" s="71" t="s">
        <v>43</v>
      </c>
      <c r="N30" s="69"/>
      <c r="O30" s="71" t="s">
        <v>43</v>
      </c>
      <c r="P30" s="69"/>
      <c r="Q30" s="71" t="s">
        <v>43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>
      <c r="A31" s="17">
        <v>11</v>
      </c>
      <c r="B31" s="18" t="s">
        <v>34</v>
      </c>
      <c r="C31" s="19">
        <v>6.4</v>
      </c>
      <c r="D31" s="69"/>
      <c r="E31" s="71" t="s">
        <v>43</v>
      </c>
      <c r="F31" s="69"/>
      <c r="G31" s="71" t="s">
        <v>43</v>
      </c>
      <c r="H31" s="69"/>
      <c r="I31" s="71" t="s">
        <v>43</v>
      </c>
      <c r="J31" s="69"/>
      <c r="K31" s="71" t="s">
        <v>43</v>
      </c>
      <c r="L31" s="69"/>
      <c r="M31" s="71" t="s">
        <v>43</v>
      </c>
      <c r="N31" s="69"/>
      <c r="O31" s="71" t="s">
        <v>43</v>
      </c>
      <c r="P31" s="69"/>
      <c r="Q31" s="71" t="s">
        <v>43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>
      <c r="A32" s="22">
        <v>12</v>
      </c>
      <c r="B32" s="23" t="s">
        <v>42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68</v>
      </c>
      <c r="V34" s="432" t="s">
        <v>69</v>
      </c>
      <c r="W34" s="433"/>
      <c r="X34" s="39" t="s">
        <v>23</v>
      </c>
      <c r="Y34" s="16" t="s">
        <v>3</v>
      </c>
      <c r="Z34" s="68" t="s">
        <v>71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5">
        <f>Y32</f>
        <v>0</v>
      </c>
      <c r="W35" s="43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>
      <c r="S38" s="7"/>
      <c r="T38" s="29"/>
      <c r="U38" s="7"/>
    </row>
    <row r="39" spans="1:27">
      <c r="S39" s="7"/>
      <c r="T39" s="7"/>
      <c r="U39" s="7"/>
    </row>
    <row r="40" spans="1:27">
      <c r="S40" s="7"/>
      <c r="T40" s="29"/>
      <c r="U40" s="7"/>
    </row>
    <row r="41" spans="1:27">
      <c r="S41" s="7"/>
      <c r="T41" s="29"/>
      <c r="U41" s="7"/>
    </row>
    <row r="42" spans="1:27">
      <c r="S42" s="7"/>
      <c r="T42" s="29"/>
      <c r="U42" s="7"/>
    </row>
    <row r="43" spans="1:27">
      <c r="S43" s="7"/>
      <c r="T43" s="7"/>
      <c r="U43" s="7"/>
    </row>
    <row r="44" spans="1:27">
      <c r="S44" s="7"/>
      <c r="T44" s="29"/>
      <c r="U44" s="7"/>
    </row>
    <row r="45" spans="1:27">
      <c r="S45" s="7"/>
      <c r="T45" s="29"/>
      <c r="U45" s="7"/>
    </row>
    <row r="46" spans="1:27">
      <c r="S46" s="7"/>
      <c r="T46" s="29"/>
      <c r="U46" s="7"/>
    </row>
    <row r="47" spans="1:27">
      <c r="S47" s="7"/>
      <c r="T47" s="7"/>
      <c r="U47" s="7"/>
    </row>
    <row r="48" spans="1:27">
      <c r="S48" s="7"/>
      <c r="T48" s="30"/>
      <c r="U48" s="7"/>
    </row>
  </sheetData>
  <sheetProtection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workbookViewId="0">
      <selection activeCell="B7" sqref="B7"/>
    </sheetView>
  </sheetViews>
  <sheetFormatPr defaultColWidth="9.140625" defaultRowHeight="1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>
      <c r="A2" s="358" t="s">
        <v>76</v>
      </c>
      <c r="B2" s="358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>
      <c r="I3" s="101"/>
    </row>
    <row r="4" spans="1:12" ht="15.75">
      <c r="A4" s="358" t="s">
        <v>150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13"/>
    </row>
    <row r="6" spans="1:12" ht="18.75">
      <c r="B6" s="228" t="s">
        <v>98</v>
      </c>
      <c r="C6" s="437">
        <v>2020</v>
      </c>
      <c r="D6" s="438"/>
      <c r="E6" s="438"/>
      <c r="F6" s="439"/>
      <c r="G6" s="437">
        <v>2021</v>
      </c>
      <c r="H6" s="438"/>
      <c r="I6" s="438"/>
      <c r="J6" s="439"/>
    </row>
    <row r="7" spans="1:12" s="45" customFormat="1" ht="100.5" customHeight="1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>
      <c r="A9" s="99">
        <v>1</v>
      </c>
      <c r="B9" s="33" t="s">
        <v>106</v>
      </c>
      <c r="C9" s="231"/>
      <c r="D9" s="231"/>
      <c r="E9" s="231"/>
      <c r="F9" s="231"/>
      <c r="G9" s="231"/>
      <c r="H9" s="231"/>
      <c r="I9" s="231"/>
      <c r="J9" s="231"/>
    </row>
    <row r="10" spans="1:12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>
      <c r="A11" s="362">
        <v>3</v>
      </c>
      <c r="B11" s="8" t="s">
        <v>60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>
      <c r="A12" s="362"/>
      <c r="B12" s="79" t="s">
        <v>46</v>
      </c>
      <c r="C12" s="231"/>
      <c r="D12" s="231"/>
      <c r="E12" s="231"/>
      <c r="F12" s="231"/>
      <c r="G12" s="231"/>
      <c r="H12" s="231"/>
      <c r="I12" s="231"/>
      <c r="J12" s="231"/>
    </row>
    <row r="13" spans="1:12">
      <c r="A13" s="362"/>
      <c r="B13" s="79" t="s">
        <v>47</v>
      </c>
      <c r="C13" s="231"/>
      <c r="D13" s="231"/>
      <c r="E13" s="231"/>
      <c r="F13" s="231"/>
      <c r="G13" s="231"/>
      <c r="H13" s="231"/>
      <c r="I13" s="231"/>
      <c r="J13" s="231"/>
    </row>
    <row r="14" spans="1:12">
      <c r="A14" s="362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</row>
    <row r="15" spans="1:12">
      <c r="A15" s="362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</row>
    <row r="16" spans="1:12">
      <c r="A16" s="362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>
      <c r="A17" s="100">
        <v>4</v>
      </c>
      <c r="B17" s="8" t="s">
        <v>40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>
      <c r="A20" s="362">
        <v>7</v>
      </c>
      <c r="B20" s="8" t="s">
        <v>61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>
      <c r="A21" s="362"/>
      <c r="B21" s="79" t="s">
        <v>46</v>
      </c>
      <c r="C21" s="231"/>
      <c r="D21" s="231"/>
      <c r="E21" s="231"/>
      <c r="F21" s="231"/>
      <c r="G21" s="231"/>
      <c r="H21" s="231"/>
      <c r="I21" s="231"/>
      <c r="J21" s="231"/>
    </row>
    <row r="22" spans="1:11">
      <c r="A22" s="362"/>
      <c r="B22" s="79" t="s">
        <v>47</v>
      </c>
      <c r="C22" s="231"/>
      <c r="D22" s="231"/>
      <c r="E22" s="231"/>
      <c r="F22" s="231"/>
      <c r="G22" s="231"/>
      <c r="H22" s="231"/>
      <c r="I22" s="231"/>
      <c r="J22" s="231"/>
    </row>
    <row r="23" spans="1:11">
      <c r="A23" s="362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</row>
    <row r="24" spans="1:11">
      <c r="A24" s="362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>
      <c r="A25" s="39">
        <v>8</v>
      </c>
      <c r="B25" s="48" t="s">
        <v>39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>
      <c r="A2" s="412" t="s">
        <v>76</v>
      </c>
      <c r="B2" s="412"/>
      <c r="C2" s="238"/>
      <c r="D2" s="238"/>
      <c r="E2" s="440">
        <f>+'Т1 - број запослених'!C2:L2</f>
        <v>0</v>
      </c>
      <c r="F2" s="440"/>
      <c r="G2" s="440"/>
      <c r="H2" s="440"/>
      <c r="I2" s="440"/>
      <c r="J2" s="440"/>
      <c r="K2" s="440"/>
      <c r="L2" s="440"/>
      <c r="M2" s="440"/>
      <c r="N2" s="55"/>
      <c r="O2" s="55"/>
      <c r="P2" s="55"/>
      <c r="Q2" s="55"/>
      <c r="R2" s="55"/>
      <c r="S2" s="55"/>
      <c r="T2" s="55"/>
      <c r="U2" s="55"/>
      <c r="V2" s="55"/>
    </row>
    <row r="4" spans="1:22" ht="15.75">
      <c r="B4" s="13" t="s">
        <v>151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>
      <c r="B5" s="245"/>
      <c r="C5" s="245"/>
      <c r="D5" s="245"/>
      <c r="V5" s="267" t="s">
        <v>74</v>
      </c>
    </row>
    <row r="6" spans="1:22" ht="15" customHeight="1">
      <c r="A6" s="441" t="s">
        <v>2</v>
      </c>
      <c r="B6" s="442" t="s">
        <v>0</v>
      </c>
      <c r="C6" s="443" t="s">
        <v>152</v>
      </c>
      <c r="D6" s="443" t="s">
        <v>153</v>
      </c>
      <c r="E6" s="443" t="s">
        <v>154</v>
      </c>
      <c r="F6" s="443" t="s">
        <v>155</v>
      </c>
      <c r="G6" s="444" t="s">
        <v>156</v>
      </c>
      <c r="H6" s="444" t="s">
        <v>157</v>
      </c>
      <c r="I6" s="444" t="s">
        <v>158</v>
      </c>
      <c r="J6" s="444" t="s">
        <v>159</v>
      </c>
      <c r="K6" s="454" t="s">
        <v>160</v>
      </c>
      <c r="L6" s="454" t="s">
        <v>161</v>
      </c>
      <c r="M6" s="453" t="s">
        <v>162</v>
      </c>
      <c r="N6" s="453" t="s">
        <v>163</v>
      </c>
      <c r="O6" s="449" t="s">
        <v>164</v>
      </c>
      <c r="P6" s="449" t="s">
        <v>165</v>
      </c>
      <c r="Q6" s="452" t="s">
        <v>166</v>
      </c>
      <c r="R6" s="452" t="s">
        <v>167</v>
      </c>
      <c r="S6" s="445" t="s">
        <v>168</v>
      </c>
      <c r="T6" s="445" t="s">
        <v>169</v>
      </c>
      <c r="U6" s="448" t="s">
        <v>170</v>
      </c>
      <c r="V6" s="448" t="s">
        <v>171</v>
      </c>
    </row>
    <row r="7" spans="1:22" ht="15" customHeight="1">
      <c r="A7" s="441"/>
      <c r="B7" s="442"/>
      <c r="C7" s="443"/>
      <c r="D7" s="443"/>
      <c r="E7" s="443"/>
      <c r="F7" s="443"/>
      <c r="G7" s="444"/>
      <c r="H7" s="444"/>
      <c r="I7" s="444"/>
      <c r="J7" s="444"/>
      <c r="K7" s="455"/>
      <c r="L7" s="455"/>
      <c r="M7" s="453"/>
      <c r="N7" s="453"/>
      <c r="O7" s="450"/>
      <c r="P7" s="450"/>
      <c r="Q7" s="452"/>
      <c r="R7" s="452"/>
      <c r="S7" s="446"/>
      <c r="T7" s="446"/>
      <c r="U7" s="448"/>
      <c r="V7" s="448"/>
    </row>
    <row r="8" spans="1:22" s="45" customFormat="1" ht="84" customHeight="1">
      <c r="A8" s="441"/>
      <c r="B8" s="442"/>
      <c r="C8" s="443"/>
      <c r="D8" s="443"/>
      <c r="E8" s="443"/>
      <c r="F8" s="443"/>
      <c r="G8" s="444"/>
      <c r="H8" s="444"/>
      <c r="I8" s="444"/>
      <c r="J8" s="444"/>
      <c r="K8" s="456"/>
      <c r="L8" s="456"/>
      <c r="M8" s="453"/>
      <c r="N8" s="453"/>
      <c r="O8" s="451"/>
      <c r="P8" s="451"/>
      <c r="Q8" s="452"/>
      <c r="R8" s="452"/>
      <c r="S8" s="447"/>
      <c r="T8" s="447"/>
      <c r="U8" s="448"/>
      <c r="V8" s="448"/>
    </row>
    <row r="9" spans="1:22">
      <c r="A9" s="246">
        <v>1</v>
      </c>
      <c r="B9" s="264" t="s">
        <v>106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>
      <c r="A10" s="441">
        <v>2</v>
      </c>
      <c r="B10" s="264" t="s">
        <v>103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>
      <c r="A11" s="441"/>
      <c r="B11" s="258" t="s">
        <v>46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>
      <c r="A12" s="441"/>
      <c r="B12" s="258" t="s">
        <v>47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>
      <c r="A13" s="441"/>
      <c r="B13" s="258" t="s">
        <v>48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>
      <c r="A14" s="441"/>
      <c r="B14" s="258" t="s">
        <v>49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>
      <c r="A15" s="441"/>
      <c r="B15" s="258" t="s">
        <v>50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>
      <c r="A16" s="441"/>
      <c r="B16" s="262" t="s">
        <v>100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>
      <c r="A17" s="441">
        <v>3</v>
      </c>
      <c r="B17" s="261" t="s">
        <v>104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>
      <c r="A18" s="441"/>
      <c r="B18" s="247" t="s">
        <v>46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>
      <c r="A19" s="441"/>
      <c r="B19" s="247" t="s">
        <v>47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>
      <c r="A20" s="441"/>
      <c r="B20" s="247" t="s">
        <v>48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>
      <c r="A21" s="441"/>
      <c r="B21" s="247" t="s">
        <v>49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>
      <c r="A22" s="441"/>
      <c r="B22" s="247" t="s">
        <v>50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>
      <c r="A23" s="441"/>
      <c r="B23" s="261" t="s">
        <v>101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>
      <c r="A26" s="248">
        <v>6</v>
      </c>
      <c r="B26" s="263" t="s">
        <v>41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>
      <c r="B28" s="250" t="s">
        <v>102</v>
      </c>
      <c r="C28" s="250"/>
      <c r="D28" s="250"/>
      <c r="E28" s="250"/>
      <c r="F28" s="251"/>
      <c r="G28" s="251"/>
      <c r="H28" s="251"/>
      <c r="I28" s="251"/>
      <c r="J28" s="251"/>
    </row>
    <row r="29" spans="1:22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PCMJ</cp:lastModifiedBy>
  <cp:lastPrinted>2019-11-01T09:02:40Z</cp:lastPrinted>
  <dcterms:created xsi:type="dcterms:W3CDTF">2015-10-27T15:40:46Z</dcterms:created>
  <dcterms:modified xsi:type="dcterms:W3CDTF">2020-07-13T12:41:00Z</dcterms:modified>
</cp:coreProperties>
</file>